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65446" windowWidth="9435" windowHeight="6405" activeTab="0"/>
  </bookViews>
  <sheets>
    <sheet name=" Dane" sheetId="1" r:id="rId1"/>
    <sheet name="Budynki" sheetId="2" r:id="rId2"/>
    <sheet name="Elektronika" sheetId="3" r:id="rId3"/>
    <sheet name="Środki trwałe" sheetId="4" r:id="rId4"/>
    <sheet name="Pojazdy" sheetId="5" r:id="rId5"/>
  </sheets>
  <definedNames/>
  <calcPr fullCalcOnLoad="1"/>
</workbook>
</file>

<file path=xl/sharedStrings.xml><?xml version="1.0" encoding="utf-8"?>
<sst xmlns="http://schemas.openxmlformats.org/spreadsheetml/2006/main" count="1311" uniqueCount="694">
  <si>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</si>
  <si>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</si>
  <si>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</si>
  <si>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</si>
  <si>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</si>
  <si>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</si>
  <si>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</si>
  <si>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</si>
  <si>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</si>
  <si>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</si>
  <si>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</si>
  <si>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</si>
  <si>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</si>
  <si>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</si>
  <si>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</si>
  <si>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</si>
  <si>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</si>
  <si>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</si>
  <si>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</si>
  <si>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</si>
  <si>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Zarząd Dróg Powiatowych</t>
  </si>
  <si>
    <t>Powiatowy Zespół Jednostek Budżetowych</t>
  </si>
  <si>
    <t>Dom Pomocy Społecznej w Szczutowie</t>
  </si>
  <si>
    <t>Powiatowe Centrum Pomocy Rodzinie</t>
  </si>
  <si>
    <t>Liceum Ogólnokształcące</t>
  </si>
  <si>
    <t>Specjalny Ośrodek Szkolno-Wychowawczy</t>
  </si>
  <si>
    <t>Zespół Szkół Zawodowych nr 2</t>
  </si>
  <si>
    <t>Zespół Szkół nr 1</t>
  </si>
  <si>
    <t>Ognisko Pracy Pozaszkolnej</t>
  </si>
  <si>
    <t>Poradnia Psychologiczno-Pedagogiczna</t>
  </si>
  <si>
    <t>Centrum Kształcenia Praktycznego</t>
  </si>
  <si>
    <t>Kryta Pływalnia</t>
  </si>
  <si>
    <t>Powiatowy Dom Dzieci</t>
  </si>
  <si>
    <t>Powiatowa Biblioteka Publiczna</t>
  </si>
  <si>
    <t>ul. Świętokrzyska 2a, 09-200 Sierpc</t>
  </si>
  <si>
    <t>ul. Witosa 2, 09-200 Sierpc</t>
  </si>
  <si>
    <t>ul. Kościuszki 1a, 09-200 Sierpc</t>
  </si>
  <si>
    <t>UL. Armii Krajowej 10, 09-200 Sierpc</t>
  </si>
  <si>
    <t>ul. Armii Krajowej 1, 09-200 Sierpc</t>
  </si>
  <si>
    <t>ul. Wiosny Ludów 7, 09-200 Sierpc</t>
  </si>
  <si>
    <t>ul. Armii Krajowej 10, 09-200 Sierpc</t>
  </si>
  <si>
    <t>ul. Armii Krajowej 8a, 09-200 Sierpc</t>
  </si>
  <si>
    <t>ul. Armii Krajowej 8b, 09-200 Sierpc</t>
  </si>
  <si>
    <t>ul. Sucharskiego 2, 09-200 Sierpc</t>
  </si>
  <si>
    <t>ul. 3-go Maja 118, 09-227 Szczutowo</t>
  </si>
  <si>
    <t>ul. Płocka 30, 09-200 Sierpc</t>
  </si>
  <si>
    <t>000744114</t>
  </si>
  <si>
    <t>000229470</t>
  </si>
  <si>
    <t>000201230</t>
  </si>
  <si>
    <t>000201158</t>
  </si>
  <si>
    <t>000782540</t>
  </si>
  <si>
    <t>000941671</t>
  </si>
  <si>
    <t>ul. Przemysłowa 2, 09-200 Sierpc</t>
  </si>
  <si>
    <t>Zabezpieczenia</t>
  </si>
  <si>
    <t>Wykaz budynków Powiatu Sierpeckiego</t>
  </si>
  <si>
    <t>liczba kondygnacji</t>
  </si>
  <si>
    <t>podpiwniczenie</t>
  </si>
  <si>
    <t>rok budowy</t>
  </si>
  <si>
    <t>Budynek biurowy</t>
  </si>
  <si>
    <t>ul. Świetokrzyska 2a</t>
  </si>
  <si>
    <t>ul. Płocka</t>
  </si>
  <si>
    <t>ul. Kopernika 9</t>
  </si>
  <si>
    <t>p.poż.: gaśnice proszkowe GP6 – 10 szt., gaśnice do gaszenia układu elektrycznego – 2 szt.,  hydranty – 2 szt., przeciwpożarowy wyłącznik prądu w serwerowniach oraz w 2 strefach – czujki wykrywania dymu.
Przeciwkradzieżowe: kraty w oknach na parterze i oknach piwnicznych, w części pomieszczeń czujki zbicia szyb, wewnętrzne strefy monitorowanego systemu alarmowego (kilka stref) – od 15.30 – 7.30 w dni robocze oraz całodobowy: soboty, niedziele i święta, jedna strefa z ograniczonym dostępem (karty dostępu) oraz drzwiami antywłamaniowymi.</t>
  </si>
  <si>
    <t>gaśnica</t>
  </si>
  <si>
    <t>p.poż.: gaśnice proszkowe GP6 – 3 szt., przeciwpożarowy wyłącznik prądu,  w serwerowni oraz w jednej strefie – czujki wykrywania dymu.
Przeciwkradzieżowe: kraty w oknach na parterze, monitorowany system alarmowy – od 15.30 – 7.30 w dni robocze oraz całodobowy: soboty, niedziele i święta (kilka stref), jedna strefa z ograniczonym dostępem (karty dostępu) oraz drzwiami antywłamaniowymi.</t>
  </si>
  <si>
    <t>Bloczek gazobetonowy oblicowany cegłą wapienno-piaskową, termomodernizacja</t>
  </si>
  <si>
    <t>Cegła wapienna, pustak, termomodernizacja</t>
  </si>
  <si>
    <t>Stropodach, pokrycie papą</t>
  </si>
  <si>
    <t>stropy</t>
  </si>
  <si>
    <t>Płyty kanałowe „ŻERAŃ”</t>
  </si>
  <si>
    <r>
      <t>,</t>
    </r>
    <r>
      <rPr>
        <sz val="12"/>
        <rFont val="Arial"/>
        <family val="2"/>
      </rPr>
      <t>ż</t>
    </r>
    <r>
      <rPr>
        <sz val="10"/>
        <rFont val="Arial"/>
        <family val="2"/>
      </rPr>
      <t>elbeton wylewny</t>
    </r>
  </si>
  <si>
    <t>Kleina</t>
  </si>
  <si>
    <t>Tak</t>
  </si>
  <si>
    <t>Nie</t>
  </si>
  <si>
    <t>wykaz sprzętu stacjonarnego</t>
  </si>
  <si>
    <t xml:space="preserve">Nazwa  </t>
  </si>
  <si>
    <t>Rok produkcji</t>
  </si>
  <si>
    <t>Wartość księgowa brutto</t>
  </si>
  <si>
    <t>Jednostka centralna</t>
  </si>
  <si>
    <t>Drukarka Kyoceraf</t>
  </si>
  <si>
    <t>Monitor 19' NEC LCD</t>
  </si>
  <si>
    <t xml:space="preserve">Niszczarka Fellowers </t>
  </si>
  <si>
    <t>Kopiarka TOSHIBA E-STUDIO</t>
  </si>
  <si>
    <t>Zestaw komputerowy                        OC MUW</t>
  </si>
  <si>
    <t>Drukarka Samsung SL-2851</t>
  </si>
  <si>
    <t>Monitor LCD 19”</t>
  </si>
  <si>
    <t>Drukarka C810 N</t>
  </si>
  <si>
    <t>Kopiarka TOSHIBA</t>
  </si>
  <si>
    <t>Skaner Plustec Smart Office PS286</t>
  </si>
  <si>
    <t>Drukarka Samsung ML 2851 NDR</t>
  </si>
  <si>
    <t xml:space="preserve">Drukarka HP LJ 425 </t>
  </si>
  <si>
    <t>Drukarka HPL JP 1006</t>
  </si>
  <si>
    <t>Niszczarka PS77Cs</t>
  </si>
  <si>
    <t>Drukarka Samsung ML 2850 DR</t>
  </si>
  <si>
    <t>Serwer konfiguracja nr1                                    -PWPW</t>
  </si>
  <si>
    <t>Ruter Cisco 2611 XM                                       -PWPW</t>
  </si>
  <si>
    <t>Zasilacz awaryjny Ever Sinline XL 2200 Rack     -PWPW</t>
  </si>
  <si>
    <t>Serwer Actina Solar 220 X2                              -PWPW</t>
  </si>
  <si>
    <t>Drukarka Samsung ML-2851 NDR</t>
  </si>
  <si>
    <t>Skaner Plustek Smart office PS286</t>
  </si>
  <si>
    <t>Monitor LCD DELL</t>
  </si>
  <si>
    <t>Jednostka centralna  Dell</t>
  </si>
  <si>
    <t>Monitor LCD 19” Hyundai</t>
  </si>
  <si>
    <t>UPS APC BACK-UPS 500 VA</t>
  </si>
  <si>
    <t>UPS APC BACK-UPS</t>
  </si>
  <si>
    <t>Niszczarka Fellowes (0-220C)</t>
  </si>
  <si>
    <t>UPS BACK APC SC 650 VA</t>
  </si>
  <si>
    <t>Zestaw komputerowy   PWPW</t>
  </si>
  <si>
    <t>Drukarka Samsung ML 2851 NDR 2043</t>
  </si>
  <si>
    <t>Jednostka centralna-DELL</t>
  </si>
  <si>
    <t>Serwer Dell PE T 310</t>
  </si>
  <si>
    <t>Serwer Dell R 510 E 5620</t>
  </si>
  <si>
    <t>UPS APS Smart-UPS 1500 VA</t>
  </si>
  <si>
    <t>Urządzenie wielofunkcyjne Canon MF 5940 dn</t>
  </si>
  <si>
    <t>Drukarka SAMSUNG ML 3310 ND</t>
  </si>
  <si>
    <t>Drukarka OKI ML 3320</t>
  </si>
  <si>
    <t>Switsch Netegear ProSafe Smart GS 724TP</t>
  </si>
  <si>
    <t>Serwer A3-Power Edge t610</t>
  </si>
  <si>
    <t>Macierz dyskowa typB Power Vault MD3200</t>
  </si>
  <si>
    <t>Przełącznik KVM -Avocent ECS 17 KMM8-215</t>
  </si>
  <si>
    <t xml:space="preserve">Szafa serwerowa 42U </t>
  </si>
  <si>
    <t>Urządenie firewall/router</t>
  </si>
  <si>
    <t>Router Typ A1-Zyxel Es-2108G</t>
  </si>
  <si>
    <t>Drukarka kodów kreskowych</t>
  </si>
  <si>
    <t>RAZEM</t>
  </si>
  <si>
    <t>wykaz sprzętu przenośnego</t>
  </si>
  <si>
    <t>Telefon komórkowy NOKIA E65</t>
  </si>
  <si>
    <t>Telefon komórkowy NOKIA 6300</t>
  </si>
  <si>
    <t>Telefon komórkowy NOKIA E50</t>
  </si>
  <si>
    <t>Laptop TOSHIBA SATELLITE</t>
  </si>
  <si>
    <t>Notebook 11,6” Dell Inspirion</t>
  </si>
  <si>
    <t>Telefon komórkowy NOKIA 6303i</t>
  </si>
  <si>
    <t>Telefon komórkowy NOKIA N 97 MINI</t>
  </si>
  <si>
    <t>Telefon komórkowy NOKIA E 52</t>
  </si>
  <si>
    <t>Telefon komórkowy NOKIA 6500 CLASSIC</t>
  </si>
  <si>
    <t>Telefon komórkowy NOKIA C3</t>
  </si>
  <si>
    <t>Telefon komórkowy SAMSUNG S 5610</t>
  </si>
  <si>
    <t>Telefon komórkowy BLACBERY 9810 TORCH</t>
  </si>
  <si>
    <t>Telefon komórkowy NOKIA E 62</t>
  </si>
  <si>
    <t>Telefon komórkowy SAMSUNG 5830 GALAXY</t>
  </si>
  <si>
    <t xml:space="preserve">Telefon komórkowy SAMSUNG S5610 </t>
  </si>
  <si>
    <t>Kamera cyfrowa SONY HDR-PJ580</t>
  </si>
  <si>
    <t>Aparat Cyfrowy NIKON</t>
  </si>
  <si>
    <t>Notebook Lenovo G780</t>
  </si>
  <si>
    <t>Telefon komórkowy NOKIA C5</t>
  </si>
  <si>
    <t>Telefon komórkowy HTC Windows Phone 8S</t>
  </si>
  <si>
    <t xml:space="preserve">
FORD Mondeo</t>
  </si>
  <si>
    <t xml:space="preserve">
 SKODA Octavia II</t>
  </si>
  <si>
    <t>WSE77VA</t>
  </si>
  <si>
    <t>WSE77YL</t>
  </si>
  <si>
    <t>WF0DXXGBBDBE04733</t>
  </si>
  <si>
    <t>TMBDT21Z0C8012320</t>
  </si>
  <si>
    <t>okres ubezpieczenia OC i NNW</t>
  </si>
  <si>
    <t>okres ubezpieczenia AC i KR</t>
  </si>
  <si>
    <t>zabezpieczenia</t>
  </si>
  <si>
    <t>IMMOBILIZER,
 ALARM</t>
  </si>
  <si>
    <t>mury</t>
  </si>
  <si>
    <t>betonowe</t>
  </si>
  <si>
    <r>
      <t>powierzchnia zabudowy (m</t>
    </r>
    <r>
      <rPr>
        <b/>
        <sz val="10"/>
        <rFont val="Arial"/>
        <family val="0"/>
      </rPr>
      <t>²</t>
    </r>
    <r>
      <rPr>
        <b/>
        <sz val="10"/>
        <rFont val="Arial CE"/>
        <family val="0"/>
      </rPr>
      <t>)</t>
    </r>
  </si>
  <si>
    <r>
      <t>powierzchnia użytkowa (m</t>
    </r>
    <r>
      <rPr>
        <b/>
        <sz val="10"/>
        <rFont val="Arial"/>
        <family val="0"/>
      </rPr>
      <t>²</t>
    </r>
    <r>
      <rPr>
        <b/>
        <sz val="10"/>
        <rFont val="Arial CE"/>
        <family val="0"/>
      </rPr>
      <t>)</t>
    </r>
  </si>
  <si>
    <r>
      <t>kubatura (m</t>
    </r>
    <r>
      <rPr>
        <b/>
        <sz val="10"/>
        <rFont val="Arial"/>
        <family val="2"/>
      </rPr>
      <t>³</t>
    </r>
    <r>
      <rPr>
        <b/>
        <sz val="10"/>
        <rFont val="Arial CE"/>
        <family val="0"/>
      </rPr>
      <t>)</t>
    </r>
  </si>
  <si>
    <t>Komputer HP Compaq</t>
  </si>
  <si>
    <t>Komputer VBU/XPO</t>
  </si>
  <si>
    <t>Komputer HPO PRO 3120</t>
  </si>
  <si>
    <t>Komputer HPCq</t>
  </si>
  <si>
    <t>Komputer HP Cq</t>
  </si>
  <si>
    <t>Komputer OPTIPLEX 3010DT</t>
  </si>
  <si>
    <t>Serwer DELL</t>
  </si>
  <si>
    <t>Serwer  DEL Power Edg</t>
  </si>
  <si>
    <t>System kolejkowy</t>
  </si>
  <si>
    <t>Drukarka LJ 2015</t>
  </si>
  <si>
    <t>Drukarka OKI 3320</t>
  </si>
  <si>
    <t>Drukarka LJ 2014</t>
  </si>
  <si>
    <t>Drukarka LJ 1505</t>
  </si>
  <si>
    <t>Drukarka LJ 2035</t>
  </si>
  <si>
    <t>Drukarka LJ P 1102</t>
  </si>
  <si>
    <t>Drukarka OKI B401dn</t>
  </si>
  <si>
    <t>Monitor SAMSUNG</t>
  </si>
  <si>
    <t>Urządzenie ETHERNUS</t>
  </si>
  <si>
    <t>Laptop SATELITTE</t>
  </si>
  <si>
    <t>Notebook  ASUS</t>
  </si>
  <si>
    <t>Notebook ACER</t>
  </si>
  <si>
    <t>Urządzenie wielofunkcyjne iRC 2380</t>
  </si>
  <si>
    <t>Urządzenie wielofunkcyjne iR 3225</t>
  </si>
  <si>
    <t>Niszczczarka Cobra 2605</t>
  </si>
  <si>
    <t>Niszczczarka Fellowes</t>
  </si>
  <si>
    <t>Nissan Almera N16</t>
  </si>
  <si>
    <t>WSE V007</t>
  </si>
  <si>
    <t>SJNBAAN16VO449942</t>
  </si>
  <si>
    <t>alarm</t>
  </si>
  <si>
    <t>23.05.2014 - 22.05.2017</t>
  </si>
  <si>
    <t>szacunkowa wartość w pierwszym roku</t>
  </si>
  <si>
    <t>szacunkowa wartość w trzecim  roku</t>
  </si>
  <si>
    <t>szacunkowa wartość w drugim roku</t>
  </si>
  <si>
    <t>13.05.2014 - 12.05.2017</t>
  </si>
  <si>
    <t>16.03.2014 - 15.03.2017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</si>
  <si>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</si>
  <si>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</si>
  <si>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</si>
  <si>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</si>
  <si>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</si>
  <si>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</si>
  <si>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</si>
  <si>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</si>
  <si>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</si>
  <si>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</si>
  <si>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Lp.</t>
  </si>
  <si>
    <t>Łącznie</t>
  </si>
  <si>
    <t>Marka, model</t>
  </si>
  <si>
    <t>rodzaj pojazdu</t>
  </si>
  <si>
    <t>Nazwa jednostki</t>
  </si>
  <si>
    <t>adres</t>
  </si>
  <si>
    <t>liczba zatrudnionych</t>
  </si>
  <si>
    <t>REGON</t>
  </si>
  <si>
    <t>liczba podopiecznych</t>
  </si>
  <si>
    <t>pozostałe lokalizacje</t>
  </si>
  <si>
    <t>Zestaw komputerowy</t>
  </si>
  <si>
    <t>OC, AC, NNW</t>
  </si>
  <si>
    <t>suma ubezpieczenia</t>
  </si>
  <si>
    <t>rodzaj wartości</t>
  </si>
  <si>
    <t>KB</t>
  </si>
  <si>
    <t>Monitor</t>
  </si>
  <si>
    <t>Komputer</t>
  </si>
  <si>
    <t>Garaż</t>
  </si>
  <si>
    <t>przebieg</t>
  </si>
  <si>
    <t>Monitor LG</t>
  </si>
  <si>
    <t>Starostwo Powiatowe</t>
  </si>
  <si>
    <t>Powiatowy Urząd Pracy</t>
  </si>
  <si>
    <t xml:space="preserve">Budynek </t>
  </si>
  <si>
    <t>lokalizacja</t>
  </si>
  <si>
    <t>dach</t>
  </si>
  <si>
    <t>nr rejestracyjny</t>
  </si>
  <si>
    <t>nr nadwozia</t>
  </si>
  <si>
    <t>liczba miejsc</t>
  </si>
  <si>
    <t>ładowność</t>
  </si>
  <si>
    <t>pojemność</t>
  </si>
  <si>
    <t>rok produkcji</t>
  </si>
  <si>
    <t>zakres ubezpieczenia</t>
  </si>
  <si>
    <t>osobowy</t>
  </si>
  <si>
    <t>środki trwałe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</si>
  <si>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</si>
  <si>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</si>
  <si>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</si>
  <si>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</si>
  <si>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</si>
  <si>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</si>
  <si>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</si>
  <si>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</si>
  <si>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</si>
  <si>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</si>
  <si>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</si>
  <si>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</si>
  <si>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</si>
  <si>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</si>
  <si>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</si>
  <si>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</si>
  <si>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</si>
  <si>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</si>
  <si>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</si>
  <si>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</si>
  <si>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</si>
  <si>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</si>
  <si>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</si>
  <si>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25.</t>
  </si>
  <si>
    <t>26.</t>
  </si>
  <si>
    <t>Budynek administracyjny</t>
  </si>
  <si>
    <t>Budynek socjalny</t>
  </si>
  <si>
    <t>Portiernia murowana</t>
  </si>
  <si>
    <t>Malarnia – kontener</t>
  </si>
  <si>
    <t>Plac składowy i drogi wewnętrzne</t>
  </si>
  <si>
    <t>Instalacja NN</t>
  </si>
  <si>
    <t>Drogi i obiekty drogowe</t>
  </si>
  <si>
    <t>Wiata magazynowa</t>
  </si>
  <si>
    <t>Sierpc, ul. Kościuszki 1a</t>
  </si>
  <si>
    <t>Dozór agencji ochrony przez część doby, gaśnica pr.</t>
  </si>
  <si>
    <t>Monitoring-sygnał alarmowy przekazywany agencji ochrony, dozór agencji ochrony przez część doby, gaśnica pr.</t>
  </si>
  <si>
    <t>Dozór agencji ochrony przez część doby, gaśnica pr</t>
  </si>
  <si>
    <t>Płyta</t>
  </si>
  <si>
    <t>Drewno</t>
  </si>
  <si>
    <t>Papa</t>
  </si>
  <si>
    <t>Cegła</t>
  </si>
  <si>
    <t>Beton</t>
  </si>
  <si>
    <t>Blacha</t>
  </si>
  <si>
    <t>Drukarka laserowa</t>
  </si>
  <si>
    <t>Komputer z zew.dyskiem twardym</t>
  </si>
  <si>
    <t>Ursus C4011</t>
  </si>
  <si>
    <t>ciągnik rolniczy</t>
  </si>
  <si>
    <t>Sanok D46A</t>
  </si>
  <si>
    <t>przyczepa</t>
  </si>
  <si>
    <t>Lublin 3322</t>
  </si>
  <si>
    <t>ciężarowy</t>
  </si>
  <si>
    <t>Peugeot Partner 1,9D</t>
  </si>
  <si>
    <t>Mercedes Benz 1520</t>
  </si>
  <si>
    <t>Ford Transit</t>
  </si>
  <si>
    <t>Man TGA18.350</t>
  </si>
  <si>
    <t>Sanok D-50</t>
  </si>
  <si>
    <t>przyczepa ciężarowa rolnicza</t>
  </si>
  <si>
    <t>SUL332212W0035026</t>
  </si>
  <si>
    <t>VF35VFJZE60165212</t>
  </si>
  <si>
    <t>L23S094WVT1615</t>
  </si>
  <si>
    <t>WDB6770231K045357</t>
  </si>
  <si>
    <t>WF0CXXTTFC5E50121</t>
  </si>
  <si>
    <t>WMAH06ZZ65M409145</t>
  </si>
  <si>
    <t>Nr fabryczny 7259</t>
  </si>
  <si>
    <t>PCP1876</t>
  </si>
  <si>
    <t>PLO01602</t>
  </si>
  <si>
    <t>WPE1071</t>
  </si>
  <si>
    <t>WSE38JY</t>
  </si>
  <si>
    <t>WSE08AT</t>
  </si>
  <si>
    <t>WSE15LY</t>
  </si>
  <si>
    <t>WSE77UH</t>
  </si>
  <si>
    <t>WSE77UJ</t>
  </si>
  <si>
    <t>WSE59GK</t>
  </si>
  <si>
    <t>17.09.2013 - 16.09.2016</t>
  </si>
  <si>
    <t>16.09.2013 - 15.09.2016</t>
  </si>
  <si>
    <t>14.09.2013 - 13.09.2016</t>
  </si>
  <si>
    <t>02.02.2014 - 01.02.2017</t>
  </si>
  <si>
    <t>19.04.2014 - 18.04.2017</t>
  </si>
  <si>
    <t>wyposażenie dodatkowe</t>
  </si>
  <si>
    <t>09.04.2014 - 08.04.2017</t>
  </si>
  <si>
    <t>28.05.2014 - 27.05.2017</t>
  </si>
  <si>
    <t>1.01.2014 - 31.12.2017</t>
  </si>
  <si>
    <t>147/2012</t>
  </si>
  <si>
    <t>przyczepa specjalna</t>
  </si>
  <si>
    <t>Rębak do gałęzi Skorpion 160D</t>
  </si>
  <si>
    <t>OC, NNW</t>
  </si>
  <si>
    <t>OC</t>
  </si>
  <si>
    <t>Koparko-ładowarka</t>
  </si>
  <si>
    <t>JCB 3CX Contractor</t>
  </si>
  <si>
    <t>JCB3CXXCSE0201770</t>
  </si>
  <si>
    <t>05.08.2013 - 04.08.2016</t>
  </si>
  <si>
    <t>26.07.2013 - 25.07.2014</t>
  </si>
  <si>
    <t>brak</t>
  </si>
  <si>
    <t>Niszczarka</t>
  </si>
  <si>
    <t>Drukarka Brother</t>
  </si>
  <si>
    <t>Niszczarka Piranha</t>
  </si>
  <si>
    <t>Drukarka Brother HI 5340D</t>
  </si>
  <si>
    <t>Niszczarka Rexel Prostyle</t>
  </si>
  <si>
    <t>Niszczarka Rexel Duo</t>
  </si>
  <si>
    <t>Drukarka laserowa HP P1102</t>
  </si>
  <si>
    <t>DOM POMOCY SPOŁECZNEJ w SZCZUTOWIE  im. PAPIEŻA JANA PAWŁA II      Budynek  mieszkalny</t>
  </si>
  <si>
    <t xml:space="preserve">   BUDYNEK POWIATOWEGO DOMU DZIECI (część budynku niemieszkalna)</t>
  </si>
  <si>
    <t>OGRODZENIE FRONTOWE</t>
  </si>
  <si>
    <t>zabezp.p.poż.:gaśnice proszkowe 16szt.,gaśnica w kuchni do gaszenia palącego się tłuszczu,koc 1 szt. , hydranty 6szt.,czujniki i urządz. alarmowe;zabezp. przeciw kradzieży: sygnaliz. alarmowa, dozór całodobowy pracowniczy, wyłącznik p.poż prądu</t>
  </si>
  <si>
    <t>zabezp.p.poż.:gaśnice proszkowe 6 kg 2 sztuki.; zabezp. przeciw kradzieży: dozór pracowniczy  całodobowy,okratowanie części okien</t>
  </si>
  <si>
    <t>Hydranty 2 szt</t>
  </si>
  <si>
    <r>
      <t xml:space="preserve">  </t>
    </r>
    <r>
      <rPr>
        <sz val="10"/>
        <rFont val="Arial"/>
        <family val="2"/>
      </rPr>
      <t>09-227 Szczutowo, ul.3 Maja 116</t>
    </r>
  </si>
  <si>
    <t>09-227 Szczutowo, ul.3 Maja 118</t>
  </si>
  <si>
    <t>09-227 Szczutowo, ul.3 Maja 116</t>
  </si>
  <si>
    <t>pustak ceramiczny</t>
  </si>
  <si>
    <t>żelbeton</t>
  </si>
  <si>
    <t>dachówka</t>
  </si>
  <si>
    <t>nie</t>
  </si>
  <si>
    <t>Zestaw komputerowy – płace</t>
  </si>
  <si>
    <t>Zestaw komputerowy – pr.socjalny</t>
  </si>
  <si>
    <t>Zestaw komputerowy - kadry</t>
  </si>
  <si>
    <t>Drukarka laserowa HP Laser Jet P1005</t>
  </si>
  <si>
    <t>Drukarka EPSON</t>
  </si>
  <si>
    <t>Drukarka HP Laser Jet P1102</t>
  </si>
  <si>
    <t>Urządzenie wielofunkcyjne Samsung</t>
  </si>
  <si>
    <t>Nawigacja</t>
  </si>
  <si>
    <t>Aparat fotograficzny CANON</t>
  </si>
  <si>
    <t>monitoring</t>
  </si>
  <si>
    <r>
      <t>Zestaw monitoring</t>
    </r>
    <r>
      <rPr>
        <sz val="9"/>
        <rFont val="Arial"/>
        <family val="2"/>
      </rPr>
      <t>(kamera,monitor,konwerter,multiplekser)</t>
    </r>
  </si>
  <si>
    <t>Videodomofon</t>
  </si>
  <si>
    <t>w tym księgozbiory</t>
  </si>
  <si>
    <t xml:space="preserve">Peugeot Partner  </t>
  </si>
  <si>
    <t>Opel Agila</t>
  </si>
  <si>
    <t>VF35FWIYF 60431448</t>
  </si>
  <si>
    <t>WOLOHAF683G0088252</t>
  </si>
  <si>
    <t>WSEJ707</t>
  </si>
  <si>
    <t>WSE08PY</t>
  </si>
  <si>
    <t>649 kg</t>
  </si>
  <si>
    <t>470 kg</t>
  </si>
  <si>
    <t>centralny zamek</t>
  </si>
  <si>
    <t>immobilizer, blokada skrzyni biegów</t>
  </si>
  <si>
    <t>08.11.2013 - 07.11.2016</t>
  </si>
  <si>
    <t xml:space="preserve">Dom Pomocy Społecznej w Szczutowie   </t>
  </si>
  <si>
    <t>Mieszkania chronione - 2 lokale mieszkalne</t>
  </si>
  <si>
    <t>murowany</t>
  </si>
  <si>
    <t>blacha na więźbie dachowej drewnianej</t>
  </si>
  <si>
    <t>tak</t>
  </si>
  <si>
    <t>Budynek Liceum Ogólnokształcącego</t>
  </si>
  <si>
    <t>Hala Sportowa przy LO</t>
  </si>
  <si>
    <t>Budynek zaplecza Hali</t>
  </si>
  <si>
    <t>ogrodzenie terenu wraz z budynkami szkolnymi</t>
  </si>
  <si>
    <t>p.poż, (gasnice: GP6kgABC - 6 szt., GP4kgABC - 6 szt, GSE 2xBc - 2 szt., hydrant: PNEN671-1 25/30 - 7 szt.) dozór agencji ochrony - całodobowo, alarm antywłamaniowy, monitoring wewnętrzny - 2 kamery</t>
  </si>
  <si>
    <t>p.poż ( GP6kgABC - 4 szt., hydrant PNEN671-1 25/30 - 1 szt.)dozór agencji ochrony - całodobowo, alarm antywłamaniowy</t>
  </si>
  <si>
    <t>p.poż (GP6kgABC - 2 szt., GP4kgABC - 5 szt. hydrant PNEN671-1 25/30 - 2 szt.dozór agencji ochrony - całodobowo, alarm antywłamaniowy, monitoring wewnętrzny - 1 kamera</t>
  </si>
  <si>
    <t>Sierpc, Armii Krajowej 8A</t>
  </si>
  <si>
    <t>09-200 Sierpc, ul. Sucharskiego 2</t>
  </si>
  <si>
    <t>ściany zewnętrzne warstwowe murowane z cegły ceramicznej i pustaków gazobetonowych pokryte warstwą syropianu i ułozona na zewnątrz faktura z tynku akrylowego, pomalowane w kolorze</t>
  </si>
  <si>
    <t>stropy prefabrykowane z płyt żerańskich oraz częściowo żelbetowe - monolityczne, docieplone wata mineralną w kostkach oraz dwukrotnie pokryte papą termozgrzewalną</t>
  </si>
  <si>
    <t>stropodach konstrukcja i pokrycie - strop prefabrykowany z płyt żerańskich oraz płytki korytowe DKZ oparte na ściankach kolankowych ażurowych z cegły wapienno - piaskowej, oraz dwukrotnie pokryte papą termozgrzewalną</t>
  </si>
  <si>
    <t>ściany zewnętrzne warstwowe murowane z cegły ceramicznej i pustaków gazobetonowych</t>
  </si>
  <si>
    <t>stropy prefabrykowane z płyt żerańskich oraz częściowo żelbetowe - monolityczne</t>
  </si>
  <si>
    <t>stropodach konstrukcja i pokrycie - strop prefabrykowany z płyt żerańskich oraz płytki korytowe DKZ oparte na ściankach kolankowych ażurowych z cegły wapienno - piaskowej, pokrycie dachu stanowi papa na lepiku</t>
  </si>
  <si>
    <t>Zestaw komputerowy Intel C2D E7300/MB</t>
  </si>
  <si>
    <t>Zestaw komputerowy AHD AthlonX2 4850 e</t>
  </si>
  <si>
    <t>Urządzenie wielofunkcyjne XERO Phaser 3100MFPV/S</t>
  </si>
  <si>
    <t>Zestaw komputerowy Actina Sierraa E 15 szt. X 1206,00</t>
  </si>
  <si>
    <t>monitory</t>
  </si>
  <si>
    <t>zestaw komputerowy</t>
  </si>
  <si>
    <t>monitory Benq 19C 2 szt.</t>
  </si>
  <si>
    <t>urządzenie wielofunkcyjne NASHUATEC</t>
  </si>
  <si>
    <t>drukarka RICOH AFICIO</t>
  </si>
  <si>
    <t>komputer stacjonarny - 3 x zestaw</t>
  </si>
  <si>
    <t>drukarkaHP LJ P1606DN</t>
  </si>
  <si>
    <t>Telewizor Samsung UE40D5003</t>
  </si>
  <si>
    <t>Notebook HP 6735 s AMD Athlon</t>
  </si>
  <si>
    <t>kamera</t>
  </si>
  <si>
    <t>Zestaw projektor Samsung + ekran projekcyjny</t>
  </si>
  <si>
    <t>Notebook Dell</t>
  </si>
  <si>
    <t>Tablet Tracer oVo 1.2</t>
  </si>
  <si>
    <t>MONITOR</t>
  </si>
  <si>
    <t>KOMPUTER</t>
  </si>
  <si>
    <t>DRUKARKA</t>
  </si>
  <si>
    <t>URZĄDZENIE WILOFUNKCYJNE</t>
  </si>
  <si>
    <t>KSEROKOPIARKA</t>
  </si>
  <si>
    <t>LAPTOP</t>
  </si>
  <si>
    <t>NOTEBOOK ASUS</t>
  </si>
  <si>
    <t>Urządzenie kryptograficzne DELTA  2S/TLS   -PWPW</t>
  </si>
  <si>
    <t>Radiotelefon Motorolla     OC-MUW</t>
  </si>
  <si>
    <t>Zasilacz PWR 8B-12   OC-MUW</t>
  </si>
  <si>
    <t>WV2ZZZ2KZ6X090731</t>
  </si>
  <si>
    <t>WSE 43TM</t>
  </si>
  <si>
    <t>Volkswagen Caddy 1,9 TDI</t>
  </si>
  <si>
    <t>515 kg</t>
  </si>
  <si>
    <t>675 kg</t>
  </si>
  <si>
    <t>3500 kg</t>
  </si>
  <si>
    <t>900 kg</t>
  </si>
  <si>
    <t>7300 kg</t>
  </si>
  <si>
    <t>1463 kg</t>
  </si>
  <si>
    <t>10500 kg</t>
  </si>
  <si>
    <t>5000 kg</t>
  </si>
  <si>
    <t>autoalarm</t>
  </si>
  <si>
    <t>05.01.2014 - 04.01.2017</t>
  </si>
  <si>
    <t>Specjalny Ośrodek Szkolno - Wychowczy w Sierpcu</t>
  </si>
  <si>
    <t>09-200, ul. Armii krajowej 1</t>
  </si>
  <si>
    <t>kreaty, gaśnice GPx/ABC - 9 sztuk. Wyłącznik przeciwpożarowy, dozór pracowniczy</t>
  </si>
  <si>
    <t>cegła ceramiczna</t>
  </si>
  <si>
    <t>kleina na belkach</t>
  </si>
  <si>
    <t>konstrukcja płatowo - kleszczowa, pokryty blachą</t>
  </si>
  <si>
    <t>Liceum Oólnokształcące</t>
  </si>
  <si>
    <t>komputer  LENOVO G550</t>
  </si>
  <si>
    <t>urzadzenie wielofunkcyjne DSM 632 kserokopiarko - drukarka</t>
  </si>
  <si>
    <t>Komputer stacjonarny Zestaw</t>
  </si>
  <si>
    <t xml:space="preserve">Telewizor Philips </t>
  </si>
  <si>
    <t>Telewizor LG</t>
  </si>
  <si>
    <t>Netbook Lenovo G570</t>
  </si>
  <si>
    <t>Tablica interaktywna</t>
  </si>
  <si>
    <t>Netbook Lenovo G580</t>
  </si>
  <si>
    <t>BUDYNEK SZKOLNY</t>
  </si>
  <si>
    <t>KOMPLEKS BOISK SPORTOWYCH WRAZ Z BUDYNKIEM GOSPODARCZYM</t>
  </si>
  <si>
    <t>gaśnice proszkowe, gasnice śniegowe, hydranty, kraty w oknach, system kamer w wewnątrz budynku, alarm</t>
  </si>
  <si>
    <t>gasnica proszkowa, alarm</t>
  </si>
  <si>
    <t>09-200 SIERPC, UL. WIOSNY LUDÓW 7</t>
  </si>
  <si>
    <t xml:space="preserve">09-200 SIERPC, UL. SIENKIEWICZA </t>
  </si>
  <si>
    <t>CEGŁA DZIRAWKA</t>
  </si>
  <si>
    <t>PŁYTA AKREMANOWA</t>
  </si>
  <si>
    <t>MURŁATA + BLACHA PRZEMYSŁ.</t>
  </si>
  <si>
    <t>BLACHODACHÓWKA</t>
  </si>
  <si>
    <t>90 M2</t>
  </si>
  <si>
    <t>BOISKA SPORTOWE 30X62 M + 90 M2</t>
  </si>
  <si>
    <t>ZESTAW KOMPUTEROWY 9 KPL</t>
  </si>
  <si>
    <t>ZESTAW KOMPUTEROWY 2 KPL</t>
  </si>
  <si>
    <t>MONITOR SAMSUNG 17"LCD 8 SZT</t>
  </si>
  <si>
    <t>KOPIARKA PANASONIC DP-8016DEVOLOPER</t>
  </si>
  <si>
    <t>MONITOR LCD 21"</t>
  </si>
  <si>
    <t>DRUKARKA LASEROWA HP 4000 N</t>
  </si>
  <si>
    <t>ZESTAW KOMPUTEROWY PENTIUM 10 KPL</t>
  </si>
  <si>
    <t>ZESTAW KOMPUTEROWY PENTIUM 1 KPL</t>
  </si>
  <si>
    <t>MONITOR LCD 19" 1SZT</t>
  </si>
  <si>
    <t>DRUKARKA HP LASERJET 1 SZT</t>
  </si>
  <si>
    <t>ZESTAW KOMPUTEROWY 1 KPL</t>
  </si>
  <si>
    <t>DRUKARKA SAMSUNG</t>
  </si>
  <si>
    <t>DRUKARKA HP LASERJET 1010</t>
  </si>
  <si>
    <t>DRUKARKA SAMSUNG SCX 4300</t>
  </si>
  <si>
    <t>DRUKARKA HP LASERJET 1020</t>
  </si>
  <si>
    <t>PROJEKTOR MULTIMEDIALNY BENQ MS 510 1 SZT</t>
  </si>
  <si>
    <t>PROJEKTOR MULTIMEDIALNY BENQ MX 511 1SZT</t>
  </si>
  <si>
    <t>EKRAN ELEKTR.</t>
  </si>
  <si>
    <t>MONITOR 22" LED</t>
  </si>
  <si>
    <t>MONITOR 19" LED</t>
  </si>
  <si>
    <t>ZESTAW KOMPUTEROWY  2 KPL</t>
  </si>
  <si>
    <t>ZESTAW KOMPUTEROWY Z MONITOREM  6 KPL</t>
  </si>
  <si>
    <t>SWITCH</t>
  </si>
  <si>
    <t>MONITOR LCD</t>
  </si>
  <si>
    <t>Drukarka Brother 5 szt</t>
  </si>
  <si>
    <t>MONITOR LCD 2 SZT</t>
  </si>
  <si>
    <t>ZESTAW KOMPUTEROWY 10 SZT</t>
  </si>
  <si>
    <t>URZĄDZENIE WIELOFUNKCYJNE A3 BROTHER</t>
  </si>
  <si>
    <t>URZĄDZENIE WIELOFUNKCYJNE A4 BROTHER 2 SZT</t>
  </si>
  <si>
    <t>Kamera cyfrowa z osprzetem</t>
  </si>
  <si>
    <t>Dysk przenośny WDM Y</t>
  </si>
  <si>
    <t>Komputer przenosny 2 szt</t>
  </si>
  <si>
    <t xml:space="preserve">Wzmacniacz estradowy </t>
  </si>
  <si>
    <t>Komputer przenosny 16 szt</t>
  </si>
  <si>
    <t>Komputer przenosny ASUS  1 szt</t>
  </si>
  <si>
    <t>Aparat cyfrowy</t>
  </si>
  <si>
    <t xml:space="preserve">Dysk przenośny </t>
  </si>
  <si>
    <t>Projektor PICO Pix</t>
  </si>
  <si>
    <t>Fax Panasonic KX-FC 268PD</t>
  </si>
  <si>
    <t>Terminal Argox Pt 60</t>
  </si>
  <si>
    <t>Drukarka Bixolon SLP-D 420</t>
  </si>
  <si>
    <t>Projektor Benq 2 szt</t>
  </si>
  <si>
    <t>NISZCZARKA REXEL 5 SZT</t>
  </si>
  <si>
    <t>Bindownica Rexel 2 szt</t>
  </si>
  <si>
    <t>Laminator 2 szt</t>
  </si>
  <si>
    <t>NETBOOK SAMSUNG 1 SZT</t>
  </si>
  <si>
    <t>APARAT CYFROWY 1 SZT</t>
  </si>
  <si>
    <t>zestaw do monitoringu szkoły</t>
  </si>
  <si>
    <t>23.</t>
  </si>
  <si>
    <t>27.</t>
  </si>
  <si>
    <t>28.</t>
  </si>
  <si>
    <t>29.</t>
  </si>
  <si>
    <t>30.</t>
  </si>
  <si>
    <t>31.</t>
  </si>
  <si>
    <t>32.</t>
  </si>
  <si>
    <t>33.</t>
  </si>
  <si>
    <t>34.</t>
  </si>
  <si>
    <t>ul. Sienkiewicza 09-200 Sierpc</t>
  </si>
  <si>
    <t>Budynek szkolny</t>
  </si>
  <si>
    <t>Budynek internatu</t>
  </si>
  <si>
    <t>09-200 Sierpc, ul. Armii Krajowej 10</t>
  </si>
  <si>
    <t>09-200 Sierpc, ul. Armii Krajowej 8a/1</t>
  </si>
  <si>
    <t>gaśnice proszkowe szt. 10, hydranty, okratowanie okien piwnicy (wysoka piwnica), okratowanie okien pomieszczeń zagrożonych, instalacja alarmowa z powiadamianiem agencji ochrony (całodobowy), monitoring.</t>
  </si>
  <si>
    <t>gaśnice proszkowe 2 szt., hydranty, monitoring, alarm przeciwpożarowy, całodobowy dozór pracowniczy z wyłączeniem świąt, przerw zimowych i letnich oraz weekendów</t>
  </si>
  <si>
    <t>cegła ceramiczna, docieplona styropianem</t>
  </si>
  <si>
    <t>żelbetonowe</t>
  </si>
  <si>
    <t>na srtopie kostrukcja drewniana pokryta blachodachówką</t>
  </si>
  <si>
    <t>1/2 betonowy, 1/2 belki drewniane</t>
  </si>
  <si>
    <t>konstrukcja drewniana, pokrycie blachodachówka</t>
  </si>
  <si>
    <t>ok 3450</t>
  </si>
  <si>
    <t>ok 1731</t>
  </si>
  <si>
    <t>TV Grundig STF 72+1002</t>
  </si>
  <si>
    <t>Monitor LCD 17” z golosnikami – 2 szt.</t>
  </si>
  <si>
    <t>Telewizor Samsung 32”</t>
  </si>
  <si>
    <t>Monitor Benq 19” - 2 szt.</t>
  </si>
  <si>
    <t>Mikrowieża hundai</t>
  </si>
  <si>
    <t>DVD Ferguson – 2 szt.</t>
  </si>
  <si>
    <t>Wieża LG</t>
  </si>
  <si>
    <t>Wieża Panasonic</t>
  </si>
  <si>
    <t>Urządzenie wielofunkcyjne Brother DCPJ 125</t>
  </si>
  <si>
    <t>Wieża DVD MCD183 Philips</t>
  </si>
  <si>
    <t>Drukarka LaserJet HP P1102</t>
  </si>
  <si>
    <t>Drukarka Xerox Phaser</t>
  </si>
  <si>
    <t>Drukarka Ricoch Aficio 1515</t>
  </si>
  <si>
    <t>Zestawy komputerowe (komplet) – 15 szt</t>
  </si>
  <si>
    <t>Telewizor LG 50PT351</t>
  </si>
  <si>
    <t>Drukarka HP LaserJet P 1102</t>
  </si>
  <si>
    <t>Modem DrayTek Vigor 2710n</t>
  </si>
  <si>
    <t>Telewizor LCD Toshiba 40" 40LV8335</t>
  </si>
  <si>
    <t>Telewizor LCD Toshiba 32" 32AV933</t>
  </si>
  <si>
    <t>Urządzenie wielofunkcyjne Brother DCP-J140W</t>
  </si>
  <si>
    <t xml:space="preserve">Magnetofon Grundig (Internat) </t>
  </si>
  <si>
    <t xml:space="preserve">Urządzenie wielofunkcyjne (Internat) </t>
  </si>
  <si>
    <t xml:space="preserve">Radiomagnetofon (Internat) </t>
  </si>
  <si>
    <t xml:space="preserve">Aparat fotograficzy (Internat) </t>
  </si>
  <si>
    <t xml:space="preserve">Drukarka Kserox (Internat) </t>
  </si>
  <si>
    <t xml:space="preserve">Zestaw kompurerowy z monitorem szt 3 (Internat) </t>
  </si>
  <si>
    <t xml:space="preserve">Monitor LCD 2 szt. (Internat) </t>
  </si>
  <si>
    <t>Komputer przenośny ASUS</t>
  </si>
  <si>
    <t>Laptop Lenowo B560</t>
  </si>
  <si>
    <t>Projektor Vivitek D513W</t>
  </si>
  <si>
    <t>Laptop Toshiba C650</t>
  </si>
  <si>
    <t>Projektor BenQ MX660p</t>
  </si>
  <si>
    <t xml:space="preserve">Lenovo IdealPad Laptop (Internat) </t>
  </si>
  <si>
    <t>Monitoring modernizacja</t>
  </si>
  <si>
    <t>Monitoring internat</t>
  </si>
  <si>
    <t>Monitoring (Internat)</t>
  </si>
  <si>
    <t>Zespół szkół nr 1</t>
  </si>
  <si>
    <t>SUPMF484D1W036481</t>
  </si>
  <si>
    <t>WSEJ624</t>
  </si>
  <si>
    <t>Daewoo Matiz</t>
  </si>
  <si>
    <t>immobilizer</t>
  </si>
  <si>
    <t>Budynek Ogniska Pracy Pozaszkolnej</t>
  </si>
  <si>
    <t>09-200 Sierpc, ul. Armii Krajowej 8a</t>
  </si>
  <si>
    <t>gaśnice, sygnalizacja alarmowa, monitoring, ochrona przez firmę zewnetrzną</t>
  </si>
  <si>
    <t>cegła</t>
  </si>
  <si>
    <t>drewniane</t>
  </si>
  <si>
    <t>blachodachówka</t>
  </si>
  <si>
    <t>Centrala telefoniczna</t>
  </si>
  <si>
    <t>Telefon panasonik</t>
  </si>
  <si>
    <t>Zestaw komputerowy+monitoring</t>
  </si>
  <si>
    <t>Monitor LCD</t>
  </si>
  <si>
    <t>Urządzenie wielofunkcyjne</t>
  </si>
  <si>
    <t>Budynek poradnii</t>
  </si>
  <si>
    <t>09-200 Sierpc, ul. Armii Krajowej 8B</t>
  </si>
  <si>
    <t>blacha</t>
  </si>
  <si>
    <t>gaśnice, alarm, całodobowy dozór agencji ochrony</t>
  </si>
  <si>
    <t>Kopiarka Konica Minolta+szafka+kaseta</t>
  </si>
  <si>
    <t>Drukarka Konica Minolta Magikolor</t>
  </si>
  <si>
    <t>Fax Panasonic</t>
  </si>
  <si>
    <t>Urządzenie wielofunkcyjne Lasr Jet Pro CM 1415 color MFP</t>
  </si>
  <si>
    <t>Aparat FUJIFILM 53500</t>
  </si>
  <si>
    <t>EEG Biofeetback</t>
  </si>
  <si>
    <t>Platforma do badania zmysłów</t>
  </si>
  <si>
    <t>Projektor BenQMP 515</t>
  </si>
  <si>
    <t>Budynek nr 1</t>
  </si>
  <si>
    <t>Budynek nr 2</t>
  </si>
  <si>
    <t>ul. Armii Krajowej 10 09-200 Sierpc</t>
  </si>
  <si>
    <r>
      <t>u</t>
    </r>
    <r>
      <rPr>
        <sz val="8"/>
        <rFont val="Arial CE"/>
        <family val="0"/>
      </rPr>
      <t>l. Armii Krajowej 10 09-200 Sierpc</t>
    </r>
  </si>
  <si>
    <t>gasnice typu proszkowego ABC 6kg - 6 szt.</t>
  </si>
  <si>
    <t>gasnice typu proszkowego ABC 6kg-14szt. Czujniki i urządzenia (detektory ruchu). Hydranty p.poż 2 szt.</t>
  </si>
  <si>
    <t>papa</t>
  </si>
  <si>
    <t>ondulina</t>
  </si>
  <si>
    <t>O</t>
  </si>
  <si>
    <t>Drukarka Hp Laser Pro M 1536</t>
  </si>
  <si>
    <t>Drukarka Laser Jet 2025</t>
  </si>
  <si>
    <t>Skaner Optic Slim 2400</t>
  </si>
  <si>
    <t>Analizator spalin</t>
  </si>
  <si>
    <t>Drukarka fiskalna</t>
  </si>
  <si>
    <t>Telefax Panasonic</t>
  </si>
  <si>
    <t>Kasa fiskalna</t>
  </si>
  <si>
    <t>Intel Pentium 2,7 GHz/2GB/HDd500/Win 7</t>
  </si>
  <si>
    <t>Intel Pentium G630 2,7/2GB/HDD500/WIN7/64 bit/LCD 22</t>
  </si>
  <si>
    <t xml:space="preserve">Rzutnik multimedialny </t>
  </si>
  <si>
    <t xml:space="preserve">Laptop HP Probok 4710 </t>
  </si>
  <si>
    <t>Monitoring wewnętrzny</t>
  </si>
  <si>
    <t xml:space="preserve">System monitoringu </t>
  </si>
  <si>
    <t>Daeewoo Lanos " L" 1,5</t>
  </si>
  <si>
    <t>Daeewoo Lanos " L" 1,4</t>
  </si>
  <si>
    <t>Deaewoo Matiz "L" SUPM</t>
  </si>
  <si>
    <t>Żuk 1,6GLE</t>
  </si>
  <si>
    <t>Polonez 1,6</t>
  </si>
  <si>
    <t>Volkswagen LT46</t>
  </si>
  <si>
    <t>Polonez Atu Plus</t>
  </si>
  <si>
    <t>Przyczepa specjalna SAM</t>
  </si>
  <si>
    <t>WSE T053</t>
  </si>
  <si>
    <t>WSE W862</t>
  </si>
  <si>
    <t>WSE U544</t>
  </si>
  <si>
    <t>WSE J166</t>
  </si>
  <si>
    <t>WSE 30VR</t>
  </si>
  <si>
    <t>PBI 7626</t>
  </si>
  <si>
    <t>WSE97FE</t>
  </si>
  <si>
    <t>KLATF69YEWB 169221</t>
  </si>
  <si>
    <t>SUPTF48CDYW129000</t>
  </si>
  <si>
    <t>SUMF48D1WO38065</t>
  </si>
  <si>
    <t>SUL00712HV0585610</t>
  </si>
  <si>
    <t>WV1ZZZ2DZ3HO10140</t>
  </si>
  <si>
    <t>SUPB30CEHVH882690</t>
  </si>
  <si>
    <t>WSE001070025</t>
  </si>
  <si>
    <t>17.07.2014 - 16.07.2017</t>
  </si>
  <si>
    <t>13.06.2014 - 12.06.2017</t>
  </si>
  <si>
    <t>13.12.2013 - 12.12.2016</t>
  </si>
  <si>
    <t>15.01.2014 - 14.01.2017</t>
  </si>
  <si>
    <t>20.11.2013 - 19.11.2016</t>
  </si>
  <si>
    <t>19.09.2013 - 18.09.2016</t>
  </si>
  <si>
    <t>03.09.2013 - 02.09.2016</t>
  </si>
  <si>
    <t>15.06.2014 - 14.06.2017</t>
  </si>
  <si>
    <t>Budynek Krytej Pływalni</t>
  </si>
  <si>
    <t>09-200 Sierpc,     ul. Mjra H. Sucharskiego 2</t>
  </si>
  <si>
    <t>gaśnice proszkowe- 13 szt, hydranty, kraty w oknach, monitoring zewnętrzny z powiadamianiem telefonicznym, czujniki ruchu</t>
  </si>
  <si>
    <t>pustak</t>
  </si>
  <si>
    <t>wylewane żelbetowe oraz podwieszane na kratownicach stalowych</t>
  </si>
  <si>
    <t>stropodach, kratownice stalowe</t>
  </si>
  <si>
    <t>Sprzęt nagłaśniający</t>
  </si>
  <si>
    <t>Drukarka</t>
  </si>
  <si>
    <t>Telewizor LCD</t>
  </si>
  <si>
    <t>Kserokopiarka</t>
  </si>
  <si>
    <t>urządzenie wielofunkcyjne</t>
  </si>
  <si>
    <t>Komputer przenośny</t>
  </si>
  <si>
    <t>Powiatowy Dom Dzieci w Szczutowie</t>
  </si>
  <si>
    <t>Budynek Powiatowego Domu Dzieci w Szczutowie</t>
  </si>
  <si>
    <r>
      <t xml:space="preserve"> </t>
    </r>
    <r>
      <rPr>
        <sz val="10"/>
        <rFont val="Arial"/>
        <family val="2"/>
      </rPr>
      <t>09-227 Szczutowo, ul.3 Maja 118</t>
    </r>
  </si>
  <si>
    <t>zabezp.p.poż.:gaśnice proszkowe 2szt., hydranty 1szt.,czujniki i urządz. alarmowe;zabezp. przeciw kradzieży: sygnaliz. alarmowa, dozór całodobowy pracowniczy, wyłącznik p.poż prądu</t>
  </si>
  <si>
    <t>NIE</t>
  </si>
  <si>
    <t>Urządzenie wielofunkcyjne Canon PIXMA</t>
  </si>
  <si>
    <t>Telewizor Samsung LED 100 Hz</t>
  </si>
  <si>
    <t>Laptop Samsung</t>
  </si>
  <si>
    <t>DVD Samsung</t>
  </si>
  <si>
    <t>Ford Focus</t>
  </si>
  <si>
    <t>centralny zamek, autoalarm, immobilizer</t>
  </si>
  <si>
    <t>sprzęt stacjonarny</t>
  </si>
  <si>
    <t>sprzęt przenośny</t>
  </si>
  <si>
    <t>WF0SXXGCDS9E86171</t>
  </si>
  <si>
    <t>146464858</t>
  </si>
  <si>
    <t>OC,AC,NNW</t>
  </si>
  <si>
    <t>10.06.2014 - 09.06.2017</t>
  </si>
  <si>
    <t>ciężarowy do 3,5t</t>
  </si>
  <si>
    <t>WSE 9C07</t>
  </si>
  <si>
    <t>Lamborghini R4.110 z osprzętem</t>
  </si>
  <si>
    <t>31.10.2013 - 30.10.2016</t>
  </si>
  <si>
    <t>OC,</t>
  </si>
  <si>
    <t>OC,AC, NNW</t>
  </si>
  <si>
    <t>SUBO1CBHSW719993</t>
  </si>
  <si>
    <t>osobowy - nauka jazdy</t>
  </si>
  <si>
    <t xml:space="preserve"> v</t>
  </si>
  <si>
    <t>Wykaz sprzętu elektronicznego Powiatu Sierpeckiego</t>
  </si>
  <si>
    <t>Wykaz środków trwałych Powiatu Sierpeckiego</t>
  </si>
  <si>
    <t>Wykaz pojazdów Powiatu Sierpeckiego</t>
  </si>
  <si>
    <t>ul. 3 maja 116, 09-227 Szczutowo</t>
  </si>
  <si>
    <t>ul. Armii Krajowej 8A, 08-200 Sierpc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</si>
</sst>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00\-000"/>
    <numFmt numFmtId="170" formatCode="\ #,##0.00&quot; zł &quot;;\-#,##0.00&quot; zł &quot;;&quot; -&quot;#&quot; zł &quot;;@\ "/>
    <numFmt numFmtId="171" formatCode="#,###.00"/>
    <numFmt numFmtId="172" formatCode="#,##0.00;\-#,##0.00"/>
    <numFmt numFmtId="173" formatCode="d/mm/yyyy"/>
    <numFmt numFmtId="174" formatCode="#,##0.00&quot; zł&quot;"/>
    <numFmt numFmtId="175" formatCode="_-* #,##0.00&quot; zł&quot;_-;\-* #,##0.00&quot; zł&quot;_-;_-* \-??&quot; zł&quot;_-;_-@_-"/>
  </numFmts>
  <fonts count="23">
    <font>
      <sz val="10"/>
      <name val="Arial CE"/>
      <family val="0"/>
    </font>
    <font>
      <sz val="8"/>
      <name val="Arial CE"/>
      <family val="0"/>
    </font>
    <font>
      <b/>
      <sz val="10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9"/>
      <name val="Arial CE"/>
      <family val="0"/>
    </font>
    <font>
      <sz val="9"/>
      <name val="Verdana"/>
      <family val="2"/>
    </font>
    <font>
      <i/>
      <sz val="10"/>
      <name val="Arial"/>
      <family val="2"/>
    </font>
    <font>
      <i/>
      <sz val="9"/>
      <name val="Arial"/>
      <family val="2"/>
    </font>
    <font>
      <sz val="2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i/>
      <sz val="10"/>
      <name val="Arial"/>
      <family val="2"/>
    </font>
    <font>
      <sz val="9"/>
      <name val="Arial"/>
      <family val="2"/>
    </font>
    <font>
      <sz val="10"/>
      <name val="Lucida Sans Unicode"/>
      <family val="2"/>
    </font>
    <font>
      <b/>
      <sz val="12"/>
      <name val="Arial CE"/>
      <family val="0"/>
    </font>
    <font>
      <b/>
      <sz val="9"/>
      <name val="Arial"/>
      <family val="2"/>
    </font>
    <font>
      <b/>
      <sz val="9"/>
      <name val="Arial CE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5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/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6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164" fontId="0" fillId="0" borderId="0" xfId="0" applyNumberFormat="1" applyAlignment="1">
      <alignment wrapText="1"/>
    </xf>
    <xf numFmtId="164" fontId="0" fillId="2" borderId="0" xfId="0" applyNumberFormat="1" applyFill="1" applyAlignment="1">
      <alignment wrapText="1"/>
    </xf>
    <xf numFmtId="164" fontId="0" fillId="0" borderId="0" xfId="0" applyNumberFormat="1" applyAlignment="1">
      <alignment/>
    </xf>
    <xf numFmtId="164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1" xfId="0" applyFont="1" applyBorder="1" applyAlignment="1">
      <alignment wrapText="1"/>
    </xf>
    <xf numFmtId="0" fontId="3" fillId="0" borderId="1" xfId="0" applyFont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2" fillId="2" borderId="0" xfId="0" applyFont="1" applyFill="1" applyAlignment="1">
      <alignment/>
    </xf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/>
    </xf>
    <xf numFmtId="164" fontId="0" fillId="0" borderId="2" xfId="0" applyNumberFormat="1" applyBorder="1" applyAlignment="1">
      <alignment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  <xf numFmtId="0" fontId="2" fillId="2" borderId="0" xfId="0" applyFont="1" applyFill="1" applyAlignment="1">
      <alignment wrapText="1"/>
    </xf>
    <xf numFmtId="0" fontId="0" fillId="0" borderId="1" xfId="0" applyBorder="1" applyAlignment="1">
      <alignment wrapText="1"/>
    </xf>
    <xf numFmtId="0" fontId="3" fillId="0" borderId="1" xfId="0" applyFont="1" applyBorder="1" applyAlignment="1">
      <alignment wrapText="1"/>
    </xf>
    <xf numFmtId="164" fontId="0" fillId="0" borderId="1" xfId="0" applyNumberFormat="1" applyBorder="1" applyAlignment="1">
      <alignment wrapText="1"/>
    </xf>
    <xf numFmtId="0" fontId="3" fillId="0" borderId="3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right"/>
    </xf>
    <xf numFmtId="164" fontId="3" fillId="0" borderId="2" xfId="0" applyNumberFormat="1" applyFont="1" applyBorder="1" applyAlignment="1">
      <alignment horizontal="right"/>
    </xf>
    <xf numFmtId="0" fontId="3" fillId="0" borderId="1" xfId="0" applyFont="1" applyBorder="1" applyAlignment="1">
      <alignment horizontal="justify"/>
    </xf>
    <xf numFmtId="0" fontId="0" fillId="0" borderId="4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164" fontId="2" fillId="0" borderId="1" xfId="0" applyNumberFormat="1" applyFont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164" fontId="0" fillId="2" borderId="3" xfId="0" applyNumberFormat="1" applyFill="1" applyBorder="1" applyAlignment="1">
      <alignment wrapText="1"/>
    </xf>
    <xf numFmtId="164" fontId="2" fillId="0" borderId="5" xfId="0" applyNumberFormat="1" applyFont="1" applyBorder="1" applyAlignment="1">
      <alignment wrapText="1"/>
    </xf>
    <xf numFmtId="164" fontId="4" fillId="0" borderId="5" xfId="0" applyNumberFormat="1" applyFont="1" applyBorder="1" applyAlignment="1">
      <alignment wrapText="1"/>
    </xf>
    <xf numFmtId="164" fontId="0" fillId="0" borderId="2" xfId="0" applyNumberFormat="1" applyBorder="1" applyAlignment="1">
      <alignment wrapText="1"/>
    </xf>
    <xf numFmtId="164" fontId="2" fillId="0" borderId="6" xfId="0" applyNumberFormat="1" applyFont="1" applyBorder="1" applyAlignment="1">
      <alignment wrapText="1"/>
    </xf>
    <xf numFmtId="0" fontId="2" fillId="0" borderId="1" xfId="0" applyFont="1" applyFill="1" applyBorder="1" applyAlignment="1">
      <alignment horizontal="center" wrapText="1"/>
    </xf>
    <xf numFmtId="164" fontId="2" fillId="2" borderId="1" xfId="0" applyNumberFormat="1" applyFont="1" applyFill="1" applyBorder="1" applyAlignment="1">
      <alignment/>
    </xf>
    <xf numFmtId="164" fontId="2" fillId="2" borderId="1" xfId="0" applyNumberFormat="1" applyFont="1" applyFill="1" applyBorder="1" applyAlignment="1">
      <alignment horizontal="right"/>
    </xf>
    <xf numFmtId="164" fontId="0" fillId="0" borderId="1" xfId="0" applyNumberFormat="1" applyFont="1" applyBorder="1" applyAlignment="1">
      <alignment horizontal="right" wrapText="1"/>
    </xf>
    <xf numFmtId="164" fontId="0" fillId="0" borderId="0" xfId="0" applyNumberFormat="1" applyFont="1" applyAlignment="1">
      <alignment horizontal="right"/>
    </xf>
    <xf numFmtId="164" fontId="0" fillId="0" borderId="1" xfId="0" applyNumberFormat="1" applyFill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wrapText="1"/>
    </xf>
    <xf numFmtId="0" fontId="8" fillId="0" borderId="1" xfId="0" applyFont="1" applyBorder="1" applyAlignment="1">
      <alignment horizontal="center"/>
    </xf>
    <xf numFmtId="0" fontId="8" fillId="0" borderId="1" xfId="0" applyFont="1" applyFill="1" applyBorder="1" applyAlignment="1">
      <alignment horizontal="left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49" fontId="8" fillId="0" borderId="1" xfId="0" applyNumberFormat="1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0" fontId="0" fillId="2" borderId="3" xfId="0" applyFill="1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1" xfId="0" applyFont="1" applyBorder="1" applyAlignment="1">
      <alignment vertical="center" wrapText="1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7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3" fillId="0" borderId="7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/>
    </xf>
    <xf numFmtId="0" fontId="13" fillId="0" borderId="7" xfId="0" applyFont="1" applyFill="1" applyBorder="1" applyAlignment="1">
      <alignment horizontal="left" vertical="center" wrapText="1"/>
    </xf>
    <xf numFmtId="0" fontId="13" fillId="0" borderId="7" xfId="0" applyFont="1" applyFill="1" applyBorder="1" applyAlignment="1">
      <alignment horizontal="justify" vertical="center" wrapText="1"/>
    </xf>
    <xf numFmtId="0" fontId="3" fillId="0" borderId="7" xfId="0" applyFont="1" applyFill="1" applyBorder="1" applyAlignment="1">
      <alignment horizontal="left" vertical="center" wrapText="1"/>
    </xf>
    <xf numFmtId="0" fontId="3" fillId="0" borderId="7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7" xfId="0" applyNumberFormat="1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164" fontId="4" fillId="0" borderId="8" xfId="0" applyNumberFormat="1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vertical="center" wrapText="1"/>
    </xf>
    <xf numFmtId="164" fontId="13" fillId="0" borderId="11" xfId="0" applyNumberFormat="1" applyFont="1" applyFill="1" applyBorder="1" applyAlignment="1">
      <alignment/>
    </xf>
    <xf numFmtId="164" fontId="3" fillId="0" borderId="7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vertical="center"/>
    </xf>
    <xf numFmtId="164" fontId="4" fillId="2" borderId="7" xfId="0" applyNumberFormat="1" applyFont="1" applyFill="1" applyBorder="1" applyAlignment="1">
      <alignment vertical="center" wrapText="1"/>
    </xf>
    <xf numFmtId="44" fontId="4" fillId="0" borderId="1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/>
    </xf>
    <xf numFmtId="164" fontId="14" fillId="2" borderId="1" xfId="0" applyNumberFormat="1" applyFont="1" applyFill="1" applyBorder="1" applyAlignment="1">
      <alignment horizontal="righ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/>
    </xf>
    <xf numFmtId="0" fontId="7" fillId="0" borderId="0" xfId="0" applyFont="1" applyAlignment="1">
      <alignment horizontal="left"/>
    </xf>
    <xf numFmtId="4" fontId="3" fillId="0" borderId="7" xfId="0" applyNumberFormat="1" applyFont="1" applyFill="1" applyBorder="1" applyAlignment="1">
      <alignment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0" fillId="0" borderId="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64" fontId="0" fillId="0" borderId="15" xfId="0" applyNumberFormat="1" applyBorder="1" applyAlignment="1">
      <alignment vertical="center"/>
    </xf>
    <xf numFmtId="0" fontId="3" fillId="0" borderId="16" xfId="0" applyFont="1" applyFill="1" applyBorder="1" applyAlignment="1">
      <alignment vertical="center" wrapText="1"/>
    </xf>
    <xf numFmtId="0" fontId="0" fillId="0" borderId="1" xfId="0" applyFont="1" applyBorder="1" applyAlignment="1">
      <alignment wrapText="1"/>
    </xf>
    <xf numFmtId="0" fontId="3" fillId="0" borderId="17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0" fontId="0" fillId="0" borderId="13" xfId="0" applyFont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4" fontId="3" fillId="0" borderId="16" xfId="0" applyNumberFormat="1" applyFont="1" applyFill="1" applyBorder="1" applyAlignment="1">
      <alignment vertical="center" wrapText="1"/>
    </xf>
    <xf numFmtId="0" fontId="0" fillId="0" borderId="0" xfId="0" applyBorder="1" applyAlignment="1">
      <alignment horizontal="center"/>
    </xf>
    <xf numFmtId="164" fontId="2" fillId="0" borderId="18" xfId="0" applyNumberFormat="1" applyFont="1" applyBorder="1" applyAlignment="1">
      <alignment wrapText="1"/>
    </xf>
    <xf numFmtId="8" fontId="3" fillId="0" borderId="8" xfId="0" applyNumberFormat="1" applyFont="1" applyFill="1" applyBorder="1" applyAlignment="1">
      <alignment horizontal="center" vertical="center" wrapText="1"/>
    </xf>
    <xf numFmtId="8" fontId="3" fillId="0" borderId="7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vertical="center" wrapText="1"/>
    </xf>
    <xf numFmtId="4" fontId="9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/>
    </xf>
    <xf numFmtId="0" fontId="3" fillId="0" borderId="8" xfId="0" applyFont="1" applyFill="1" applyBorder="1" applyAlignment="1">
      <alignment horizontal="center"/>
    </xf>
    <xf numFmtId="0" fontId="3" fillId="0" borderId="1" xfId="0" applyFont="1" applyFill="1" applyBorder="1" applyAlignment="1">
      <alignment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8" xfId="0" applyNumberFormat="1" applyFont="1" applyFill="1" applyBorder="1" applyAlignment="1">
      <alignment horizontal="center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7" xfId="0" applyNumberFormat="1" applyFont="1" applyFill="1" applyBorder="1" applyAlignment="1">
      <alignment horizontal="right" vertical="center" wrapText="1"/>
    </xf>
    <xf numFmtId="164" fontId="3" fillId="0" borderId="16" xfId="0" applyNumberFormat="1" applyFont="1" applyFill="1" applyBorder="1" applyAlignment="1">
      <alignment horizontal="right" vertical="center" wrapText="1"/>
    </xf>
    <xf numFmtId="0" fontId="3" fillId="0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0" borderId="1" xfId="0" applyFill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0" fillId="0" borderId="8" xfId="0" applyBorder="1" applyAlignment="1">
      <alignment/>
    </xf>
    <xf numFmtId="0" fontId="0" fillId="0" borderId="7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3" xfId="0" applyBorder="1" applyAlignment="1">
      <alignment wrapText="1"/>
    </xf>
    <xf numFmtId="4" fontId="9" fillId="0" borderId="3" xfId="0" applyNumberFormat="1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vertical="center" wrapText="1"/>
    </xf>
    <xf numFmtId="0" fontId="0" fillId="0" borderId="7" xfId="0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164" fontId="0" fillId="0" borderId="7" xfId="0" applyNumberFormat="1" applyFont="1" applyFill="1" applyBorder="1" applyAlignment="1">
      <alignment vertical="center" wrapText="1"/>
    </xf>
    <xf numFmtId="164" fontId="0" fillId="0" borderId="16" xfId="0" applyNumberFormat="1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17" fillId="0" borderId="1" xfId="0" applyFont="1" applyBorder="1" applyAlignment="1">
      <alignment wrapText="1"/>
    </xf>
    <xf numFmtId="0" fontId="0" fillId="0" borderId="16" xfId="0" applyFont="1" applyFill="1" applyBorder="1" applyAlignment="1">
      <alignment vertical="center" wrapText="1"/>
    </xf>
    <xf numFmtId="164" fontId="0" fillId="0" borderId="1" xfId="0" applyNumberFormat="1" applyBorder="1" applyAlignment="1">
      <alignment wrapText="1" shrinkToFit="1"/>
    </xf>
    <xf numFmtId="164" fontId="3" fillId="0" borderId="1" xfId="0" applyNumberFormat="1" applyFont="1" applyFill="1" applyBorder="1" applyAlignment="1">
      <alignment horizontal="center" vertical="center" wrapText="1"/>
    </xf>
    <xf numFmtId="4" fontId="0" fillId="0" borderId="7" xfId="0" applyNumberFormat="1" applyBorder="1" applyAlignment="1">
      <alignment/>
    </xf>
    <xf numFmtId="4" fontId="0" fillId="0" borderId="16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15" fillId="0" borderId="8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 wrapText="1"/>
    </xf>
    <xf numFmtId="164" fontId="3" fillId="0" borderId="2" xfId="0" applyNumberFormat="1" applyFont="1" applyFill="1" applyBorder="1" applyAlignment="1">
      <alignment/>
    </xf>
    <xf numFmtId="164" fontId="15" fillId="0" borderId="1" xfId="0" applyNumberFormat="1" applyFont="1" applyFill="1" applyBorder="1" applyAlignment="1">
      <alignment horizontal="center" vertical="center" wrapText="1"/>
    </xf>
    <xf numFmtId="164" fontId="15" fillId="0" borderId="0" xfId="0" applyNumberFormat="1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21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center" vertical="center" wrapText="1"/>
    </xf>
    <xf numFmtId="0" fontId="15" fillId="0" borderId="23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 vertical="center" wrapText="1"/>
    </xf>
    <xf numFmtId="0" fontId="15" fillId="0" borderId="22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horizontal="left" vertical="center" wrapText="1"/>
    </xf>
    <xf numFmtId="164" fontId="15" fillId="0" borderId="25" xfId="0" applyNumberFormat="1" applyFont="1" applyFill="1" applyBorder="1" applyAlignment="1">
      <alignment horizontal="right" vertical="center" wrapText="1"/>
    </xf>
    <xf numFmtId="164" fontId="15" fillId="0" borderId="26" xfId="0" applyNumberFormat="1" applyFont="1" applyFill="1" applyBorder="1" applyAlignment="1">
      <alignment horizontal="right" vertical="center" wrapText="1"/>
    </xf>
    <xf numFmtId="164" fontId="15" fillId="0" borderId="26" xfId="0" applyNumberFormat="1" applyFont="1" applyFill="1" applyBorder="1" applyAlignment="1">
      <alignment horizontal="right"/>
    </xf>
    <xf numFmtId="164" fontId="15" fillId="0" borderId="27" xfId="0" applyNumberFormat="1" applyFont="1" applyFill="1" applyBorder="1" applyAlignment="1">
      <alignment horizontal="right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left" vertical="center" wrapText="1"/>
    </xf>
    <xf numFmtId="164" fontId="15" fillId="0" borderId="28" xfId="0" applyNumberFormat="1" applyFont="1" applyFill="1" applyBorder="1" applyAlignment="1">
      <alignment horizontal="right" vertical="center" wrapText="1"/>
    </xf>
    <xf numFmtId="0" fontId="15" fillId="0" borderId="29" xfId="0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right"/>
    </xf>
    <xf numFmtId="0" fontId="3" fillId="0" borderId="12" xfId="0" applyFont="1" applyBorder="1" applyAlignment="1">
      <alignment wrapText="1"/>
    </xf>
    <xf numFmtId="0" fontId="0" fillId="0" borderId="14" xfId="0" applyBorder="1" applyAlignment="1">
      <alignment horizontal="center"/>
    </xf>
    <xf numFmtId="164" fontId="0" fillId="0" borderId="8" xfId="0" applyNumberFormat="1" applyBorder="1" applyAlignment="1">
      <alignment wrapText="1"/>
    </xf>
    <xf numFmtId="0" fontId="0" fillId="0" borderId="8" xfId="0" applyFont="1" applyBorder="1" applyAlignment="1">
      <alignment wrapText="1"/>
    </xf>
    <xf numFmtId="0" fontId="0" fillId="0" borderId="4" xfId="0" applyFont="1" applyBorder="1" applyAlignment="1">
      <alignment wrapText="1"/>
    </xf>
    <xf numFmtId="0" fontId="0" fillId="0" borderId="14" xfId="0" applyFont="1" applyBorder="1" applyAlignment="1">
      <alignment wrapText="1"/>
    </xf>
    <xf numFmtId="164" fontId="3" fillId="0" borderId="1" xfId="0" applyNumberFormat="1" applyFont="1" applyBorder="1" applyAlignment="1">
      <alignment/>
    </xf>
    <xf numFmtId="0" fontId="0" fillId="0" borderId="4" xfId="0" applyFont="1" applyBorder="1" applyAlignment="1">
      <alignment wrapText="1"/>
    </xf>
    <xf numFmtId="0" fontId="0" fillId="0" borderId="13" xfId="0" applyBorder="1" applyAlignment="1">
      <alignment horizontal="center"/>
    </xf>
    <xf numFmtId="164" fontId="3" fillId="0" borderId="10" xfId="0" applyNumberFormat="1" applyFont="1" applyBorder="1" applyAlignment="1">
      <alignment/>
    </xf>
    <xf numFmtId="0" fontId="2" fillId="0" borderId="0" xfId="0" applyFont="1" applyAlignment="1">
      <alignment wrapText="1"/>
    </xf>
    <xf numFmtId="0" fontId="13" fillId="0" borderId="11" xfId="0" applyFont="1" applyFill="1" applyBorder="1" applyAlignment="1">
      <alignment wrapText="1"/>
    </xf>
    <xf numFmtId="0" fontId="0" fillId="0" borderId="17" xfId="0" applyBorder="1" applyAlignment="1">
      <alignment wrapText="1"/>
    </xf>
    <xf numFmtId="0" fontId="15" fillId="0" borderId="7" xfId="0" applyFont="1" applyFill="1" applyBorder="1" applyAlignment="1">
      <alignment horizontal="left" wrapText="1"/>
    </xf>
    <xf numFmtId="0" fontId="15" fillId="0" borderId="30" xfId="0" applyFont="1" applyFill="1" applyBorder="1" applyAlignment="1">
      <alignment horizontal="left" wrapText="1"/>
    </xf>
    <xf numFmtId="0" fontId="0" fillId="0" borderId="7" xfId="0" applyBorder="1" applyAlignment="1">
      <alignment wrapText="1"/>
    </xf>
    <xf numFmtId="174" fontId="0" fillId="0" borderId="1" xfId="0" applyNumberFormat="1" applyBorder="1" applyAlignment="1">
      <alignment/>
    </xf>
    <xf numFmtId="44" fontId="3" fillId="0" borderId="1" xfId="21" applyFont="1" applyFill="1" applyBorder="1" applyAlignment="1" applyProtection="1">
      <alignment/>
      <protection/>
    </xf>
    <xf numFmtId="0" fontId="3" fillId="0" borderId="31" xfId="0" applyFont="1" applyFill="1" applyBorder="1" applyAlignment="1">
      <alignment wrapText="1"/>
    </xf>
    <xf numFmtId="0" fontId="7" fillId="0" borderId="1" xfId="0" applyFont="1" applyBorder="1" applyAlignment="1">
      <alignment/>
    </xf>
    <xf numFmtId="4" fontId="0" fillId="0" borderId="1" xfId="0" applyNumberForma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164" fontId="0" fillId="0" borderId="0" xfId="0" applyNumberFormat="1" applyFont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2" xfId="0" applyNumberFormat="1" applyFont="1" applyBorder="1" applyAlignment="1">
      <alignment/>
    </xf>
    <xf numFmtId="164" fontId="4" fillId="0" borderId="5" xfId="0" applyNumberFormat="1" applyFont="1" applyBorder="1" applyAlignment="1">
      <alignment horizontal="center" vertical="center"/>
    </xf>
    <xf numFmtId="0" fontId="2" fillId="2" borderId="32" xfId="0" applyFont="1" applyFill="1" applyBorder="1" applyAlignment="1">
      <alignment horizontal="left" wrapText="1"/>
    </xf>
    <xf numFmtId="0" fontId="0" fillId="2" borderId="3" xfId="0" applyFill="1" applyBorder="1" applyAlignment="1">
      <alignment horizontal="center"/>
    </xf>
    <xf numFmtId="0" fontId="0" fillId="0" borderId="1" xfId="0" applyFont="1" applyBorder="1" applyAlignment="1">
      <alignment/>
    </xf>
    <xf numFmtId="4" fontId="0" fillId="0" borderId="2" xfId="0" applyNumberFormat="1" applyBorder="1" applyAlignment="1">
      <alignment/>
    </xf>
    <xf numFmtId="164" fontId="2" fillId="2" borderId="5" xfId="0" applyNumberFormat="1" applyFont="1" applyFill="1" applyBorder="1" applyAlignment="1">
      <alignment/>
    </xf>
    <xf numFmtId="0" fontId="1" fillId="0" borderId="1" xfId="0" applyFont="1" applyBorder="1" applyAlignment="1">
      <alignment wrapText="1"/>
    </xf>
    <xf numFmtId="49" fontId="1" fillId="0" borderId="1" xfId="0" applyNumberFormat="1" applyFont="1" applyBorder="1" applyAlignment="1" applyProtection="1">
      <alignment wrapText="1"/>
      <protection/>
    </xf>
    <xf numFmtId="3" fontId="0" fillId="0" borderId="1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 horizontal="center" vertical="center" wrapText="1"/>
    </xf>
    <xf numFmtId="164" fontId="0" fillId="0" borderId="2" xfId="0" applyNumberForma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 wrapText="1"/>
    </xf>
    <xf numFmtId="164" fontId="0" fillId="0" borderId="1" xfId="0" applyNumberFormat="1" applyBorder="1" applyAlignment="1">
      <alignment horizontal="right" vertical="center" wrapText="1"/>
    </xf>
    <xf numFmtId="164" fontId="0" fillId="0" borderId="1" xfId="0" applyNumberFormat="1" applyFont="1" applyBorder="1" applyAlignment="1">
      <alignment horizontal="righ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175" fontId="3" fillId="0" borderId="7" xfId="0" applyNumberFormat="1" applyFont="1" applyFill="1" applyBorder="1" applyAlignment="1">
      <alignment horizontal="center" vertical="center" wrapText="1"/>
    </xf>
    <xf numFmtId="175" fontId="3" fillId="0" borderId="16" xfId="0" applyNumberFormat="1" applyFont="1" applyFill="1" applyBorder="1" applyAlignment="1">
      <alignment horizontal="center" vertical="center" wrapText="1"/>
    </xf>
    <xf numFmtId="174" fontId="3" fillId="0" borderId="1" xfId="0" applyNumberFormat="1" applyFont="1" applyFill="1" applyBorder="1" applyAlignment="1">
      <alignment horizontal="right" vertical="center" wrapText="1"/>
    </xf>
    <xf numFmtId="0" fontId="0" fillId="0" borderId="3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164" fontId="2" fillId="0" borderId="33" xfId="0" applyNumberFormat="1" applyFont="1" applyBorder="1" applyAlignment="1">
      <alignment vertical="center"/>
    </xf>
    <xf numFmtId="0" fontId="0" fillId="2" borderId="0" xfId="0" applyFill="1" applyBorder="1" applyAlignment="1">
      <alignment wrapText="1"/>
    </xf>
    <xf numFmtId="164" fontId="0" fillId="2" borderId="0" xfId="0" applyNumberFormat="1" applyFill="1" applyBorder="1" applyAlignment="1">
      <alignment wrapText="1"/>
    </xf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/>
    </xf>
    <xf numFmtId="0" fontId="10" fillId="0" borderId="8" xfId="0" applyFont="1" applyFill="1" applyBorder="1" applyAlignment="1">
      <alignment horizontal="center" vertical="center" wrapText="1"/>
    </xf>
    <xf numFmtId="164" fontId="0" fillId="0" borderId="8" xfId="0" applyNumberForma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/>
    </xf>
    <xf numFmtId="0" fontId="2" fillId="0" borderId="34" xfId="0" applyFont="1" applyBorder="1" applyAlignment="1">
      <alignment wrapText="1"/>
    </xf>
    <xf numFmtId="0" fontId="2" fillId="0" borderId="35" xfId="0" applyFont="1" applyBorder="1" applyAlignment="1">
      <alignment wrapText="1"/>
    </xf>
    <xf numFmtId="0" fontId="2" fillId="0" borderId="36" xfId="0" applyFont="1" applyBorder="1" applyAlignment="1">
      <alignment wrapText="1"/>
    </xf>
    <xf numFmtId="164" fontId="2" fillId="0" borderId="37" xfId="0" applyNumberFormat="1" applyFont="1" applyBorder="1" applyAlignment="1">
      <alignment/>
    </xf>
    <xf numFmtId="164" fontId="2" fillId="0" borderId="38" xfId="0" applyNumberFormat="1" applyFont="1" applyBorder="1" applyAlignment="1">
      <alignment/>
    </xf>
    <xf numFmtId="164" fontId="2" fillId="0" borderId="39" xfId="0" applyNumberFormat="1" applyFont="1" applyBorder="1" applyAlignment="1">
      <alignment/>
    </xf>
    <xf numFmtId="0" fontId="15" fillId="0" borderId="9" xfId="0" applyFont="1" applyFill="1" applyBorder="1" applyAlignment="1">
      <alignment horizontal="left" vertical="center" wrapText="1"/>
    </xf>
    <xf numFmtId="164" fontId="15" fillId="0" borderId="40" xfId="0" applyNumberFormat="1" applyFont="1" applyFill="1" applyBorder="1" applyAlignment="1">
      <alignment horizontal="right" vertical="center" wrapText="1"/>
    </xf>
    <xf numFmtId="164" fontId="17" fillId="0" borderId="1" xfId="0" applyNumberFormat="1" applyFont="1" applyBorder="1" applyAlignment="1">
      <alignment wrapText="1"/>
    </xf>
    <xf numFmtId="164" fontId="7" fillId="0" borderId="1" xfId="0" applyNumberFormat="1" applyFont="1" applyBorder="1" applyAlignment="1">
      <alignment horizontal="left"/>
    </xf>
    <xf numFmtId="164" fontId="18" fillId="0" borderId="4" xfId="0" applyNumberFormat="1" applyFont="1" applyBorder="1" applyAlignment="1">
      <alignment horizontal="center" wrapText="1"/>
    </xf>
    <xf numFmtId="164" fontId="7" fillId="2" borderId="0" xfId="0" applyNumberFormat="1" applyFont="1" applyFill="1" applyAlignment="1">
      <alignment horizontal="center" wrapText="1"/>
    </xf>
    <xf numFmtId="164" fontId="7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 wrapText="1"/>
    </xf>
    <xf numFmtId="164" fontId="19" fillId="2" borderId="0" xfId="0" applyNumberFormat="1" applyFont="1" applyFill="1" applyAlignment="1">
      <alignment horizontal="center" wrapText="1"/>
    </xf>
    <xf numFmtId="164" fontId="19" fillId="2" borderId="0" xfId="0" applyNumberFormat="1" applyFont="1" applyFill="1" applyAlignment="1">
      <alignment horizontal="center"/>
    </xf>
    <xf numFmtId="164" fontId="15" fillId="2" borderId="0" xfId="0" applyNumberFormat="1" applyFont="1" applyFill="1" applyAlignment="1">
      <alignment horizontal="center"/>
    </xf>
    <xf numFmtId="0" fontId="7" fillId="0" borderId="1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center" wrapText="1"/>
    </xf>
    <xf numFmtId="164" fontId="7" fillId="0" borderId="0" xfId="0" applyNumberFormat="1" applyFont="1" applyAlignment="1">
      <alignment horizontal="center"/>
    </xf>
    <xf numFmtId="0" fontId="15" fillId="2" borderId="0" xfId="0" applyFont="1" applyFill="1" applyAlignment="1">
      <alignment/>
    </xf>
    <xf numFmtId="0" fontId="15" fillId="2" borderId="0" xfId="0" applyFont="1" applyFill="1" applyAlignment="1">
      <alignment horizontal="center"/>
    </xf>
    <xf numFmtId="0" fontId="15" fillId="2" borderId="0" xfId="0" applyFont="1" applyFill="1" applyAlignment="1">
      <alignment horizontal="center" wrapText="1"/>
    </xf>
    <xf numFmtId="164" fontId="7" fillId="2" borderId="0" xfId="0" applyNumberFormat="1" applyFont="1" applyFill="1" applyAlignment="1">
      <alignment/>
    </xf>
    <xf numFmtId="0" fontId="19" fillId="2" borderId="0" xfId="0" applyFont="1" applyFill="1" applyAlignment="1">
      <alignment/>
    </xf>
    <xf numFmtId="0" fontId="20" fillId="2" borderId="0" xfId="0" applyFont="1" applyFill="1" applyAlignment="1">
      <alignment horizontal="center"/>
    </xf>
    <xf numFmtId="0" fontId="19" fillId="2" borderId="0" xfId="0" applyFont="1" applyFill="1" applyAlignment="1">
      <alignment horizontal="center"/>
    </xf>
    <xf numFmtId="0" fontId="19" fillId="2" borderId="0" xfId="0" applyFont="1" applyFill="1" applyAlignment="1">
      <alignment horizontal="left" wrapText="1"/>
    </xf>
    <xf numFmtId="164" fontId="19" fillId="2" borderId="0" xfId="0" applyNumberFormat="1" applyFont="1" applyFill="1" applyAlignment="1">
      <alignment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/>
    </xf>
    <xf numFmtId="0" fontId="15" fillId="0" borderId="14" xfId="0" applyFont="1" applyFill="1" applyBorder="1" applyAlignment="1">
      <alignment horizontal="center" vertical="center" wrapText="1"/>
    </xf>
    <xf numFmtId="0" fontId="15" fillId="0" borderId="4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164" fontId="15" fillId="0" borderId="4" xfId="0" applyNumberFormat="1" applyFont="1" applyBorder="1" applyAlignment="1">
      <alignment horizontal="left"/>
    </xf>
    <xf numFmtId="164" fontId="15" fillId="0" borderId="4" xfId="0" applyNumberFormat="1" applyFont="1" applyBorder="1" applyAlignment="1">
      <alignment horizontal="left" vertical="center"/>
    </xf>
    <xf numFmtId="0" fontId="15" fillId="2" borderId="0" xfId="0" applyFont="1" applyFill="1" applyAlignment="1">
      <alignment horizontal="left"/>
    </xf>
    <xf numFmtId="0" fontId="15" fillId="2" borderId="0" xfId="0" applyFont="1" applyFill="1" applyAlignment="1">
      <alignment horizontal="left" wrapText="1"/>
    </xf>
    <xf numFmtId="164" fontId="15" fillId="2" borderId="0" xfId="0" applyNumberFormat="1" applyFont="1" applyFill="1" applyAlignment="1">
      <alignment horizontal="left"/>
    </xf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left" vertical="center" wrapText="1"/>
    </xf>
    <xf numFmtId="0" fontId="7" fillId="2" borderId="0" xfId="0" applyFont="1" applyFill="1" applyAlignment="1">
      <alignment horizontal="left"/>
    </xf>
    <xf numFmtId="0" fontId="7" fillId="2" borderId="0" xfId="0" applyFont="1" applyFill="1" applyAlignment="1">
      <alignment horizontal="left" wrapText="1"/>
    </xf>
    <xf numFmtId="164" fontId="7" fillId="2" borderId="0" xfId="0" applyNumberFormat="1" applyFont="1" applyFill="1" applyAlignment="1">
      <alignment horizontal="left"/>
    </xf>
    <xf numFmtId="0" fontId="15" fillId="0" borderId="13" xfId="0" applyFont="1" applyBorder="1" applyAlignment="1">
      <alignment horizontal="left"/>
    </xf>
    <xf numFmtId="0" fontId="15" fillId="0" borderId="20" xfId="0" applyFont="1" applyBorder="1" applyAlignment="1">
      <alignment horizontal="left"/>
    </xf>
    <xf numFmtId="0" fontId="19" fillId="2" borderId="0" xfId="0" applyFont="1" applyFill="1" applyAlignment="1">
      <alignment horizontal="left"/>
    </xf>
    <xf numFmtId="164" fontId="19" fillId="2" borderId="0" xfId="0" applyNumberFormat="1" applyFont="1" applyFill="1" applyAlignment="1">
      <alignment horizontal="left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18" fillId="0" borderId="1" xfId="0" applyFont="1" applyBorder="1" applyAlignment="1">
      <alignment horizontal="center"/>
    </xf>
    <xf numFmtId="0" fontId="18" fillId="0" borderId="1" xfId="0" applyFont="1" applyBorder="1" applyAlignment="1">
      <alignment horizontal="center" wrapText="1"/>
    </xf>
    <xf numFmtId="0" fontId="18" fillId="0" borderId="4" xfId="0" applyFon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18" fillId="2" borderId="0" xfId="0" applyFont="1" applyFill="1" applyAlignment="1">
      <alignment/>
    </xf>
    <xf numFmtId="0" fontId="7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18" fillId="2" borderId="0" xfId="0" applyFont="1" applyFill="1" applyAlignment="1">
      <alignment horizontal="left"/>
    </xf>
    <xf numFmtId="0" fontId="15" fillId="0" borderId="1" xfId="0" applyFont="1" applyFill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1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 wrapText="1"/>
    </xf>
    <xf numFmtId="164" fontId="7" fillId="0" borderId="0" xfId="0" applyNumberFormat="1" applyFont="1" applyAlignment="1">
      <alignment/>
    </xf>
    <xf numFmtId="0" fontId="21" fillId="0" borderId="0" xfId="0" applyFont="1" applyAlignment="1">
      <alignment/>
    </xf>
    <xf numFmtId="0" fontId="7" fillId="0" borderId="1" xfId="0" applyFont="1" applyBorder="1" applyAlignment="1">
      <alignment horizontal="left" vertical="center"/>
    </xf>
    <xf numFmtId="164" fontId="7" fillId="0" borderId="1" xfId="0" applyNumberFormat="1" applyFont="1" applyBorder="1" applyAlignment="1">
      <alignment horizontal="left" vertical="center"/>
    </xf>
    <xf numFmtId="0" fontId="15" fillId="0" borderId="4" xfId="0" applyFont="1" applyBorder="1" applyAlignment="1">
      <alignment horizontal="left" wrapText="1"/>
    </xf>
    <xf numFmtId="164" fontId="15" fillId="0" borderId="4" xfId="0" applyNumberFormat="1" applyFont="1" applyBorder="1" applyAlignment="1">
      <alignment horizontal="left" wrapText="1"/>
    </xf>
    <xf numFmtId="164" fontId="7" fillId="0" borderId="4" xfId="0" applyNumberFormat="1" applyFont="1" applyBorder="1" applyAlignment="1">
      <alignment horizontal="left" vertical="center"/>
    </xf>
    <xf numFmtId="0" fontId="15" fillId="0" borderId="8" xfId="0" applyFont="1" applyFill="1" applyBorder="1" applyAlignment="1">
      <alignment horizontal="left" vertical="center" wrapText="1"/>
    </xf>
    <xf numFmtId="0" fontId="15" fillId="0" borderId="17" xfId="0" applyFont="1" applyFill="1" applyBorder="1" applyAlignment="1">
      <alignment horizontal="left" vertical="center" wrapText="1"/>
    </xf>
    <xf numFmtId="0" fontId="7" fillId="0" borderId="11" xfId="0" applyFont="1" applyBorder="1" applyAlignment="1">
      <alignment horizontal="left"/>
    </xf>
    <xf numFmtId="0" fontId="7" fillId="0" borderId="42" xfId="0" applyFont="1" applyBorder="1" applyAlignment="1">
      <alignment horizontal="left" wrapText="1"/>
    </xf>
    <xf numFmtId="164" fontId="7" fillId="0" borderId="1" xfId="0" applyNumberFormat="1" applyFont="1" applyFill="1" applyBorder="1" applyAlignment="1">
      <alignment horizontal="left" vertical="center"/>
    </xf>
    <xf numFmtId="164" fontId="15" fillId="0" borderId="4" xfId="0" applyNumberFormat="1" applyFont="1" applyBorder="1" applyAlignment="1">
      <alignment horizontal="left" vertical="center" wrapText="1"/>
    </xf>
    <xf numFmtId="3" fontId="7" fillId="0" borderId="1" xfId="0" applyNumberFormat="1" applyFont="1" applyBorder="1" applyAlignment="1">
      <alignment horizontal="left"/>
    </xf>
    <xf numFmtId="164" fontId="15" fillId="0" borderId="12" xfId="0" applyNumberFormat="1" applyFont="1" applyBorder="1" applyAlignment="1">
      <alignment horizontal="left"/>
    </xf>
    <xf numFmtId="164" fontId="15" fillId="0" borderId="1" xfId="0" applyNumberFormat="1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/>
    </xf>
    <xf numFmtId="164" fontId="22" fillId="0" borderId="4" xfId="0" applyNumberFormat="1" applyFont="1" applyBorder="1" applyAlignment="1">
      <alignment horizontal="left" vertical="center"/>
    </xf>
    <xf numFmtId="164" fontId="22" fillId="0" borderId="4" xfId="0" applyNumberFormat="1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164" fontId="2" fillId="0" borderId="43" xfId="0" applyNumberFormat="1" applyFont="1" applyBorder="1" applyAlignment="1">
      <alignment horizontal="right"/>
    </xf>
    <xf numFmtId="164" fontId="2" fillId="0" borderId="18" xfId="0" applyNumberFormat="1" applyFont="1" applyBorder="1" applyAlignment="1">
      <alignment/>
    </xf>
    <xf numFmtId="164" fontId="2" fillId="0" borderId="18" xfId="0" applyNumberFormat="1" applyFont="1" applyBorder="1" applyAlignment="1">
      <alignment horizontal="right"/>
    </xf>
    <xf numFmtId="164" fontId="0" fillId="0" borderId="7" xfId="0" applyNumberForma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2" fillId="0" borderId="44" xfId="0" applyFont="1" applyBorder="1" applyAlignment="1">
      <alignment horizontal="center" wrapText="1"/>
    </xf>
    <xf numFmtId="0" fontId="2" fillId="2" borderId="0" xfId="0" applyFont="1" applyFill="1" applyBorder="1" applyAlignment="1">
      <alignment horizontal="left" wrapText="1"/>
    </xf>
    <xf numFmtId="0" fontId="2" fillId="2" borderId="20" xfId="0" applyFont="1" applyFill="1" applyBorder="1" applyAlignment="1">
      <alignment horizontal="left" wrapText="1"/>
    </xf>
    <xf numFmtId="0" fontId="2" fillId="2" borderId="32" xfId="0" applyFont="1" applyFill="1" applyBorder="1" applyAlignment="1">
      <alignment horizontal="left" wrapText="1"/>
    </xf>
    <xf numFmtId="0" fontId="2" fillId="2" borderId="6" xfId="0" applyFont="1" applyFill="1" applyBorder="1" applyAlignment="1">
      <alignment horizontal="center"/>
    </xf>
    <xf numFmtId="0" fontId="2" fillId="2" borderId="45" xfId="0" applyFont="1" applyFill="1" applyBorder="1" applyAlignment="1">
      <alignment horizontal="center"/>
    </xf>
    <xf numFmtId="0" fontId="2" fillId="2" borderId="4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41" xfId="0" applyFont="1" applyFill="1" applyBorder="1" applyAlignment="1">
      <alignment horizontal="right" vertical="center" wrapText="1"/>
    </xf>
    <xf numFmtId="0" fontId="4" fillId="2" borderId="31" xfId="0" applyFont="1" applyFill="1" applyBorder="1" applyAlignment="1">
      <alignment horizontal="right" vertical="center" wrapText="1"/>
    </xf>
    <xf numFmtId="0" fontId="4" fillId="2" borderId="17" xfId="0" applyFont="1" applyFill="1" applyBorder="1" applyAlignment="1">
      <alignment horizontal="right" vertical="center" wrapText="1"/>
    </xf>
    <xf numFmtId="0" fontId="4" fillId="2" borderId="41" xfId="0" applyNumberFormat="1" applyFont="1" applyFill="1" applyBorder="1" applyAlignment="1">
      <alignment horizontal="right" vertical="center" wrapText="1"/>
    </xf>
    <xf numFmtId="0" fontId="4" fillId="2" borderId="31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right"/>
    </xf>
    <xf numFmtId="0" fontId="4" fillId="2" borderId="12" xfId="0" applyFont="1" applyFill="1" applyBorder="1" applyAlignment="1">
      <alignment horizontal="right"/>
    </xf>
    <xf numFmtId="0" fontId="4" fillId="2" borderId="13" xfId="0" applyFont="1" applyFill="1" applyBorder="1" applyAlignment="1">
      <alignment horizontal="right"/>
    </xf>
    <xf numFmtId="0" fontId="4" fillId="2" borderId="44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right"/>
    </xf>
    <xf numFmtId="0" fontId="2" fillId="2" borderId="12" xfId="0" applyFont="1" applyFill="1" applyBorder="1" applyAlignment="1">
      <alignment horizontal="right"/>
    </xf>
    <xf numFmtId="0" fontId="2" fillId="2" borderId="13" xfId="0" applyFont="1" applyFill="1" applyBorder="1" applyAlignment="1">
      <alignment horizontal="right"/>
    </xf>
    <xf numFmtId="0" fontId="2" fillId="2" borderId="47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4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Hyperlink" xfId="17"/>
    <cellStyle name="Normalny 2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8"/>
  <sheetViews>
    <sheetView tabSelected="1" workbookViewId="0" topLeftCell="A1">
      <selection activeCell="I14" sqref="I14"/>
    </sheetView>
  </sheetViews>
  <sheetFormatPr defaultColWidth="9.00390625" defaultRowHeight="12.75"/>
  <cols>
    <col min="1" max="1" width="3.875" style="0" bestFit="1" customWidth="1"/>
    <col min="2" max="2" width="31.875" style="23" customWidth="1"/>
    <col min="3" max="3" width="35.375" style="23" bestFit="1" customWidth="1"/>
    <col min="4" max="4" width="11.75390625" style="17" bestFit="1" customWidth="1"/>
    <col min="5" max="5" width="20.125" style="17" bestFit="1" customWidth="1"/>
    <col min="6" max="6" width="21.00390625" style="17" bestFit="1" customWidth="1"/>
    <col min="7" max="7" width="19.125" style="23" customWidth="1"/>
  </cols>
  <sheetData>
    <row r="2" spans="1:7" ht="25.5">
      <c r="A2" s="15" t="s">
        <v>206</v>
      </c>
      <c r="B2" s="45" t="s">
        <v>210</v>
      </c>
      <c r="C2" s="45" t="s">
        <v>211</v>
      </c>
      <c r="D2" s="46" t="s">
        <v>213</v>
      </c>
      <c r="E2" s="46" t="s">
        <v>212</v>
      </c>
      <c r="F2" s="46" t="s">
        <v>214</v>
      </c>
      <c r="G2" s="45" t="s">
        <v>215</v>
      </c>
    </row>
    <row r="3" spans="1:7" ht="23.25">
      <c r="A3" s="18" t="s">
        <v>240</v>
      </c>
      <c r="B3" s="62" t="s">
        <v>226</v>
      </c>
      <c r="C3" s="62" t="s">
        <v>34</v>
      </c>
      <c r="D3" s="68">
        <v>611019200</v>
      </c>
      <c r="E3" s="63">
        <v>64</v>
      </c>
      <c r="F3" s="63"/>
      <c r="G3" s="62" t="s">
        <v>52</v>
      </c>
    </row>
    <row r="4" spans="1:7" ht="12.75">
      <c r="A4" s="18" t="s">
        <v>241</v>
      </c>
      <c r="B4" s="62" t="s">
        <v>227</v>
      </c>
      <c r="C4" s="66" t="s">
        <v>35</v>
      </c>
      <c r="D4" s="68">
        <v>611053064</v>
      </c>
      <c r="E4" s="63">
        <v>39</v>
      </c>
      <c r="F4" s="63"/>
      <c r="G4" s="62"/>
    </row>
    <row r="5" spans="1:7" ht="12.75">
      <c r="A5" s="18" t="s">
        <v>242</v>
      </c>
      <c r="B5" s="62" t="s">
        <v>20</v>
      </c>
      <c r="C5" s="66" t="s">
        <v>36</v>
      </c>
      <c r="D5" s="68">
        <v>610946305</v>
      </c>
      <c r="E5" s="63">
        <v>17</v>
      </c>
      <c r="F5" s="63"/>
      <c r="G5" s="62"/>
    </row>
    <row r="6" spans="1:7" ht="23.25">
      <c r="A6" s="18" t="s">
        <v>243</v>
      </c>
      <c r="B6" s="62" t="s">
        <v>21</v>
      </c>
      <c r="C6" s="66" t="s">
        <v>37</v>
      </c>
      <c r="D6" s="67" t="s">
        <v>46</v>
      </c>
      <c r="E6" s="63">
        <v>7</v>
      </c>
      <c r="F6" s="63"/>
      <c r="G6" s="64"/>
    </row>
    <row r="7" spans="1:7" ht="23.25">
      <c r="A7" s="18" t="s">
        <v>244</v>
      </c>
      <c r="B7" s="62" t="s">
        <v>22</v>
      </c>
      <c r="C7" s="66" t="s">
        <v>692</v>
      </c>
      <c r="D7" s="68">
        <v>611333935</v>
      </c>
      <c r="E7" s="63">
        <v>52</v>
      </c>
      <c r="F7" s="63">
        <v>53</v>
      </c>
      <c r="G7" s="62"/>
    </row>
    <row r="8" spans="1:7" ht="23.25">
      <c r="A8" s="18" t="s">
        <v>245</v>
      </c>
      <c r="B8" s="62" t="s">
        <v>23</v>
      </c>
      <c r="C8" s="66" t="s">
        <v>34</v>
      </c>
      <c r="D8" s="68">
        <v>611314464</v>
      </c>
      <c r="E8" s="63">
        <v>15</v>
      </c>
      <c r="F8" s="63"/>
      <c r="G8" s="62" t="s">
        <v>693</v>
      </c>
    </row>
    <row r="9" spans="1:7" ht="12.75">
      <c r="A9" s="18" t="s">
        <v>246</v>
      </c>
      <c r="B9" s="62" t="s">
        <v>24</v>
      </c>
      <c r="C9" s="66" t="s">
        <v>43</v>
      </c>
      <c r="D9" s="67" t="s">
        <v>47</v>
      </c>
      <c r="E9" s="63">
        <v>64</v>
      </c>
      <c r="F9" s="63">
        <v>584</v>
      </c>
      <c r="G9" s="62"/>
    </row>
    <row r="10" spans="1:7" ht="23.25">
      <c r="A10" s="18" t="s">
        <v>247</v>
      </c>
      <c r="B10" s="62" t="s">
        <v>25</v>
      </c>
      <c r="C10" s="66" t="s">
        <v>38</v>
      </c>
      <c r="D10" s="67" t="s">
        <v>48</v>
      </c>
      <c r="E10" s="63">
        <v>50</v>
      </c>
      <c r="F10" s="63">
        <v>123</v>
      </c>
      <c r="G10" s="62"/>
    </row>
    <row r="11" spans="1:7" ht="23.25">
      <c r="A11" s="18" t="s">
        <v>248</v>
      </c>
      <c r="B11" s="62" t="s">
        <v>26</v>
      </c>
      <c r="C11" s="66" t="s">
        <v>39</v>
      </c>
      <c r="D11" s="67" t="s">
        <v>49</v>
      </c>
      <c r="E11" s="63">
        <v>60</v>
      </c>
      <c r="F11" s="63">
        <v>463</v>
      </c>
      <c r="G11" s="62" t="s">
        <v>521</v>
      </c>
    </row>
    <row r="12" spans="1:7" ht="25.5">
      <c r="A12" s="18" t="s">
        <v>249</v>
      </c>
      <c r="B12" s="62" t="s">
        <v>27</v>
      </c>
      <c r="C12" s="66" t="s">
        <v>40</v>
      </c>
      <c r="D12" s="67" t="s">
        <v>50</v>
      </c>
      <c r="E12" s="63">
        <v>93</v>
      </c>
      <c r="F12" s="63">
        <v>803</v>
      </c>
      <c r="G12" s="220" t="s">
        <v>525</v>
      </c>
    </row>
    <row r="13" spans="1:7" ht="12.75">
      <c r="A13" s="18" t="s">
        <v>250</v>
      </c>
      <c r="B13" s="62" t="s">
        <v>28</v>
      </c>
      <c r="C13" s="66" t="s">
        <v>41</v>
      </c>
      <c r="D13" s="68">
        <v>610169280</v>
      </c>
      <c r="E13" s="63">
        <v>13</v>
      </c>
      <c r="F13" s="63">
        <v>479</v>
      </c>
      <c r="G13" s="62"/>
    </row>
    <row r="14" spans="1:7" ht="23.25">
      <c r="A14" s="18" t="s">
        <v>251</v>
      </c>
      <c r="B14" s="62" t="s">
        <v>29</v>
      </c>
      <c r="C14" s="66" t="s">
        <v>42</v>
      </c>
      <c r="D14" s="67" t="s">
        <v>51</v>
      </c>
      <c r="E14" s="63">
        <v>16</v>
      </c>
      <c r="F14" s="63"/>
      <c r="G14" s="62"/>
    </row>
    <row r="15" spans="1:7" ht="15" customHeight="1">
      <c r="A15" s="18" t="s">
        <v>252</v>
      </c>
      <c r="B15" s="62" t="s">
        <v>30</v>
      </c>
      <c r="C15" s="66" t="s">
        <v>40</v>
      </c>
      <c r="D15" s="68">
        <v>611318025</v>
      </c>
      <c r="E15" s="63">
        <v>24</v>
      </c>
      <c r="F15" s="63">
        <v>237</v>
      </c>
      <c r="G15" s="62"/>
    </row>
    <row r="16" spans="1:7" ht="12.75">
      <c r="A16" s="18" t="s">
        <v>253</v>
      </c>
      <c r="B16" s="62" t="s">
        <v>31</v>
      </c>
      <c r="C16" s="66" t="s">
        <v>43</v>
      </c>
      <c r="D16" s="68">
        <v>611369175</v>
      </c>
      <c r="E16" s="63">
        <v>19</v>
      </c>
      <c r="F16" s="63"/>
      <c r="G16" s="64"/>
    </row>
    <row r="17" spans="1:7" ht="12.75">
      <c r="A17" s="18" t="s">
        <v>254</v>
      </c>
      <c r="B17" s="62" t="s">
        <v>32</v>
      </c>
      <c r="C17" s="66" t="s">
        <v>44</v>
      </c>
      <c r="D17" s="67" t="s">
        <v>677</v>
      </c>
      <c r="E17" s="63">
        <v>8</v>
      </c>
      <c r="F17" s="63">
        <v>13</v>
      </c>
      <c r="G17" s="62"/>
    </row>
    <row r="18" spans="1:7" ht="12.75">
      <c r="A18" s="18" t="s">
        <v>255</v>
      </c>
      <c r="B18" s="62" t="s">
        <v>33</v>
      </c>
      <c r="C18" s="62" t="s">
        <v>45</v>
      </c>
      <c r="D18" s="68">
        <v>146600876</v>
      </c>
      <c r="E18" s="63">
        <v>2</v>
      </c>
      <c r="F18" s="63"/>
      <c r="G18" s="65"/>
    </row>
  </sheetData>
  <printOptions/>
  <pageMargins left="0.75" right="0.75" top="1" bottom="1" header="0.5" footer="0.5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zoomScale="75" zoomScaleNormal="75" workbookViewId="0" topLeftCell="E43">
      <selection activeCell="J70" sqref="J70"/>
    </sheetView>
  </sheetViews>
  <sheetFormatPr defaultColWidth="9.00390625" defaultRowHeight="12.75"/>
  <cols>
    <col min="1" max="1" width="3.625" style="0" bestFit="1" customWidth="1"/>
    <col min="2" max="2" width="21.00390625" style="2" bestFit="1" customWidth="1"/>
    <col min="3" max="3" width="18.00390625" style="2" customWidth="1"/>
    <col min="4" max="4" width="35.875" style="2" customWidth="1"/>
    <col min="5" max="5" width="11.625" style="2" bestFit="1" customWidth="1"/>
    <col min="6" max="6" width="26.125" style="2" bestFit="1" customWidth="1"/>
    <col min="7" max="7" width="19.125" style="2" customWidth="1"/>
    <col min="8" max="8" width="24.375" style="2" customWidth="1"/>
    <col min="9" max="9" width="22.25390625" style="2" customWidth="1"/>
    <col min="10" max="12" width="14.00390625" style="2" customWidth="1"/>
    <col min="13" max="13" width="16.125" style="2" customWidth="1"/>
    <col min="14" max="14" width="20.75390625" style="4" bestFit="1" customWidth="1"/>
    <col min="15" max="15" width="9.125" style="17" customWidth="1"/>
    <col min="16" max="16" width="16.75390625" style="6" bestFit="1" customWidth="1"/>
  </cols>
  <sheetData>
    <row r="1" spans="2:3" ht="25.5" customHeight="1">
      <c r="B1" s="362" t="s">
        <v>54</v>
      </c>
      <c r="C1" s="362"/>
    </row>
    <row r="2" spans="1:15" ht="25.5">
      <c r="A2" s="18" t="s">
        <v>206</v>
      </c>
      <c r="B2" s="44" t="s">
        <v>228</v>
      </c>
      <c r="C2" s="44" t="s">
        <v>229</v>
      </c>
      <c r="D2" s="44" t="s">
        <v>53</v>
      </c>
      <c r="E2" s="44" t="s">
        <v>57</v>
      </c>
      <c r="F2" s="44" t="s">
        <v>156</v>
      </c>
      <c r="G2" s="44" t="s">
        <v>68</v>
      </c>
      <c r="H2" s="44" t="s">
        <v>230</v>
      </c>
      <c r="I2" s="44" t="s">
        <v>158</v>
      </c>
      <c r="J2" s="44" t="s">
        <v>159</v>
      </c>
      <c r="K2" s="44" t="s">
        <v>160</v>
      </c>
      <c r="L2" s="44" t="s">
        <v>55</v>
      </c>
      <c r="M2" s="44" t="s">
        <v>56</v>
      </c>
      <c r="N2" s="47" t="s">
        <v>218</v>
      </c>
      <c r="O2" s="54" t="s">
        <v>219</v>
      </c>
    </row>
    <row r="3" spans="1:15" ht="12.75">
      <c r="A3" s="260"/>
      <c r="B3" s="363" t="s">
        <v>226</v>
      </c>
      <c r="C3" s="363"/>
      <c r="D3" s="257"/>
      <c r="E3" s="257"/>
      <c r="F3" s="257"/>
      <c r="G3" s="257"/>
      <c r="H3" s="257"/>
      <c r="I3" s="257"/>
      <c r="J3" s="257"/>
      <c r="K3" s="257"/>
      <c r="L3" s="257"/>
      <c r="M3" s="257"/>
      <c r="N3" s="258"/>
      <c r="O3" s="259"/>
    </row>
    <row r="4" spans="1:16" s="73" customFormat="1" ht="204">
      <c r="A4" s="30" t="s">
        <v>240</v>
      </c>
      <c r="B4" s="36" t="s">
        <v>58</v>
      </c>
      <c r="C4" s="36" t="s">
        <v>59</v>
      </c>
      <c r="D4" s="263" t="s">
        <v>62</v>
      </c>
      <c r="E4" s="36">
        <v>1978</v>
      </c>
      <c r="F4" s="97" t="s">
        <v>65</v>
      </c>
      <c r="G4" s="97" t="s">
        <v>69</v>
      </c>
      <c r="H4" s="97" t="s">
        <v>67</v>
      </c>
      <c r="I4" s="97">
        <v>494.61</v>
      </c>
      <c r="J4" s="97">
        <v>816.86</v>
      </c>
      <c r="K4" s="97">
        <v>4331</v>
      </c>
      <c r="L4" s="97">
        <v>3</v>
      </c>
      <c r="M4" s="97" t="s">
        <v>72</v>
      </c>
      <c r="N4" s="264">
        <v>241530.66</v>
      </c>
      <c r="O4" s="30" t="s">
        <v>220</v>
      </c>
      <c r="P4" s="72"/>
    </row>
    <row r="5" spans="1:16" s="73" customFormat="1" ht="30" customHeight="1">
      <c r="A5" s="254" t="s">
        <v>241</v>
      </c>
      <c r="B5" s="243" t="s">
        <v>223</v>
      </c>
      <c r="C5" s="243" t="s">
        <v>60</v>
      </c>
      <c r="D5" s="261" t="s">
        <v>63</v>
      </c>
      <c r="E5" s="243"/>
      <c r="F5" s="243"/>
      <c r="G5" s="82" t="s">
        <v>70</v>
      </c>
      <c r="H5" s="77" t="s">
        <v>67</v>
      </c>
      <c r="I5" s="76">
        <v>24</v>
      </c>
      <c r="J5" s="76"/>
      <c r="K5" s="76"/>
      <c r="L5" s="76">
        <v>1</v>
      </c>
      <c r="M5" s="81" t="s">
        <v>73</v>
      </c>
      <c r="N5" s="262">
        <v>3000</v>
      </c>
      <c r="O5" s="254" t="s">
        <v>220</v>
      </c>
      <c r="P5" s="72"/>
    </row>
    <row r="6" spans="1:16" s="73" customFormat="1" ht="132.75" thickBot="1">
      <c r="A6" s="30" t="s">
        <v>242</v>
      </c>
      <c r="B6" s="36" t="s">
        <v>58</v>
      </c>
      <c r="C6" s="36" t="s">
        <v>61</v>
      </c>
      <c r="D6" s="74" t="s">
        <v>64</v>
      </c>
      <c r="E6" s="75">
        <v>1976</v>
      </c>
      <c r="F6" s="76" t="s">
        <v>66</v>
      </c>
      <c r="G6" s="76" t="s">
        <v>71</v>
      </c>
      <c r="H6" s="76" t="s">
        <v>67</v>
      </c>
      <c r="I6" s="76">
        <v>193</v>
      </c>
      <c r="J6" s="76">
        <v>362</v>
      </c>
      <c r="K6" s="76">
        <v>1095.3</v>
      </c>
      <c r="L6" s="123">
        <v>3</v>
      </c>
      <c r="M6" s="97" t="s">
        <v>72</v>
      </c>
      <c r="N6" s="124">
        <v>463478.54</v>
      </c>
      <c r="O6" s="30" t="s">
        <v>220</v>
      </c>
      <c r="P6" s="72"/>
    </row>
    <row r="7" spans="1:16" s="73" customFormat="1" ht="12.75">
      <c r="A7" s="118"/>
      <c r="B7" s="119"/>
      <c r="C7" s="120"/>
      <c r="D7" s="121"/>
      <c r="E7" s="255"/>
      <c r="F7" s="122"/>
      <c r="G7" s="122"/>
      <c r="H7" s="122"/>
      <c r="I7" s="122"/>
      <c r="J7" s="122"/>
      <c r="K7" s="122"/>
      <c r="L7" s="122"/>
      <c r="M7" s="122"/>
      <c r="N7" s="256">
        <f>SUM(N4:N6)</f>
        <v>708009.2</v>
      </c>
      <c r="O7" s="118"/>
      <c r="P7" s="72"/>
    </row>
    <row r="8" spans="1:15" ht="12.75">
      <c r="A8" s="1"/>
      <c r="B8" s="364" t="s">
        <v>20</v>
      </c>
      <c r="C8" s="365"/>
      <c r="D8" s="233"/>
      <c r="E8" s="233"/>
      <c r="F8" s="69"/>
      <c r="G8" s="69"/>
      <c r="H8" s="69"/>
      <c r="I8" s="69"/>
      <c r="J8" s="69"/>
      <c r="K8" s="69"/>
      <c r="L8" s="69"/>
      <c r="M8" s="69"/>
      <c r="N8" s="49"/>
      <c r="O8" s="234"/>
    </row>
    <row r="9" spans="1:15" ht="25.5">
      <c r="A9" s="11" t="s">
        <v>240</v>
      </c>
      <c r="B9" s="92" t="s">
        <v>272</v>
      </c>
      <c r="C9" s="76" t="s">
        <v>273</v>
      </c>
      <c r="D9" s="78" t="s">
        <v>274</v>
      </c>
      <c r="E9" s="60"/>
      <c r="F9" s="80" t="s">
        <v>277</v>
      </c>
      <c r="G9" s="80" t="s">
        <v>278</v>
      </c>
      <c r="H9" s="80" t="s">
        <v>279</v>
      </c>
      <c r="I9" s="80">
        <v>128</v>
      </c>
      <c r="J9" s="80">
        <v>128</v>
      </c>
      <c r="K9" s="27"/>
      <c r="L9" s="27">
        <v>1</v>
      </c>
      <c r="M9" s="37" t="s">
        <v>73</v>
      </c>
      <c r="N9" s="116">
        <v>5738.85</v>
      </c>
      <c r="O9" s="30" t="s">
        <v>220</v>
      </c>
    </row>
    <row r="10" spans="1:15" ht="51">
      <c r="A10" s="11" t="s">
        <v>241</v>
      </c>
      <c r="B10" s="91" t="s">
        <v>265</v>
      </c>
      <c r="C10" s="84" t="s">
        <v>273</v>
      </c>
      <c r="D10" s="79" t="s">
        <v>275</v>
      </c>
      <c r="E10" s="35"/>
      <c r="F10" s="80" t="s">
        <v>278</v>
      </c>
      <c r="G10" s="80" t="s">
        <v>278</v>
      </c>
      <c r="H10" s="80" t="s">
        <v>279</v>
      </c>
      <c r="I10" s="80">
        <v>60</v>
      </c>
      <c r="J10" s="80">
        <v>60</v>
      </c>
      <c r="K10" s="27"/>
      <c r="L10" s="27">
        <v>1</v>
      </c>
      <c r="M10" s="37" t="s">
        <v>73</v>
      </c>
      <c r="N10" s="117">
        <v>11187.11</v>
      </c>
      <c r="O10" s="30" t="s">
        <v>220</v>
      </c>
    </row>
    <row r="11" spans="1:15" ht="25.5">
      <c r="A11" s="11" t="s">
        <v>242</v>
      </c>
      <c r="B11" s="91" t="s">
        <v>266</v>
      </c>
      <c r="C11" s="84" t="s">
        <v>273</v>
      </c>
      <c r="D11" s="79" t="s">
        <v>274</v>
      </c>
      <c r="E11" s="60"/>
      <c r="F11" s="80" t="s">
        <v>278</v>
      </c>
      <c r="G11" s="80" t="s">
        <v>278</v>
      </c>
      <c r="H11" s="80" t="s">
        <v>279</v>
      </c>
      <c r="I11" s="80">
        <v>60</v>
      </c>
      <c r="J11" s="80">
        <v>60</v>
      </c>
      <c r="K11" s="27"/>
      <c r="L11" s="27">
        <v>1</v>
      </c>
      <c r="M11" s="37" t="s">
        <v>73</v>
      </c>
      <c r="N11" s="117">
        <v>9066.39</v>
      </c>
      <c r="O11" s="30" t="s">
        <v>220</v>
      </c>
    </row>
    <row r="12" spans="1:15" ht="25.5">
      <c r="A12" s="11" t="s">
        <v>243</v>
      </c>
      <c r="B12" s="91" t="s">
        <v>267</v>
      </c>
      <c r="C12" s="84" t="s">
        <v>273</v>
      </c>
      <c r="D12" s="79" t="s">
        <v>274</v>
      </c>
      <c r="E12" s="60"/>
      <c r="F12" s="80" t="s">
        <v>280</v>
      </c>
      <c r="G12" s="80" t="s">
        <v>281</v>
      </c>
      <c r="H12" s="80" t="s">
        <v>279</v>
      </c>
      <c r="I12" s="80">
        <v>27</v>
      </c>
      <c r="J12" s="80">
        <v>27</v>
      </c>
      <c r="K12" s="27"/>
      <c r="L12" s="27">
        <v>1</v>
      </c>
      <c r="M12" s="37" t="s">
        <v>73</v>
      </c>
      <c r="N12" s="117">
        <v>6236.44</v>
      </c>
      <c r="O12" s="30" t="s">
        <v>220</v>
      </c>
    </row>
    <row r="13" spans="1:15" ht="25.5">
      <c r="A13" s="11" t="s">
        <v>244</v>
      </c>
      <c r="B13" s="91" t="s">
        <v>268</v>
      </c>
      <c r="C13" s="84" t="s">
        <v>273</v>
      </c>
      <c r="D13" s="79" t="s">
        <v>274</v>
      </c>
      <c r="E13" s="60"/>
      <c r="F13" s="80" t="s">
        <v>282</v>
      </c>
      <c r="G13" s="80" t="s">
        <v>282</v>
      </c>
      <c r="H13" s="80" t="s">
        <v>282</v>
      </c>
      <c r="I13" s="80">
        <v>57</v>
      </c>
      <c r="J13" s="80">
        <v>57</v>
      </c>
      <c r="K13" s="27"/>
      <c r="L13" s="27">
        <v>1</v>
      </c>
      <c r="M13" s="37" t="s">
        <v>73</v>
      </c>
      <c r="N13" s="117">
        <v>2940.71</v>
      </c>
      <c r="O13" s="30" t="s">
        <v>220</v>
      </c>
    </row>
    <row r="14" spans="1:15" ht="25.5">
      <c r="A14" s="11" t="s">
        <v>245</v>
      </c>
      <c r="B14" s="91" t="s">
        <v>269</v>
      </c>
      <c r="C14" s="84" t="s">
        <v>273</v>
      </c>
      <c r="D14" s="79" t="s">
        <v>274</v>
      </c>
      <c r="E14" s="60"/>
      <c r="F14" s="29"/>
      <c r="G14" s="29"/>
      <c r="H14" s="27"/>
      <c r="I14" s="27"/>
      <c r="J14" s="27"/>
      <c r="K14" s="27"/>
      <c r="L14" s="27"/>
      <c r="M14" s="27"/>
      <c r="N14" s="117">
        <v>3345.78</v>
      </c>
      <c r="O14" s="30" t="s">
        <v>220</v>
      </c>
    </row>
    <row r="15" spans="1:15" ht="25.5">
      <c r="A15" s="11" t="s">
        <v>246</v>
      </c>
      <c r="B15" s="91" t="s">
        <v>270</v>
      </c>
      <c r="C15" s="84" t="s">
        <v>273</v>
      </c>
      <c r="D15" s="79" t="s">
        <v>276</v>
      </c>
      <c r="E15" s="35"/>
      <c r="F15" s="30"/>
      <c r="G15" s="30"/>
      <c r="H15" s="27"/>
      <c r="I15" s="27"/>
      <c r="J15" s="27"/>
      <c r="K15" s="27"/>
      <c r="L15" s="27"/>
      <c r="M15" s="27"/>
      <c r="N15" s="117">
        <v>4822.99</v>
      </c>
      <c r="O15" s="30" t="s">
        <v>220</v>
      </c>
    </row>
    <row r="16" spans="1:15" ht="27.75" customHeight="1" thickBot="1">
      <c r="A16" s="11" t="s">
        <v>247</v>
      </c>
      <c r="B16" s="91" t="s">
        <v>271</v>
      </c>
      <c r="C16" s="71"/>
      <c r="D16" s="35"/>
      <c r="E16" s="60"/>
      <c r="F16" s="29"/>
      <c r="G16" s="29"/>
      <c r="H16" s="27"/>
      <c r="I16" s="27"/>
      <c r="J16" s="27"/>
      <c r="K16" s="27"/>
      <c r="L16" s="27"/>
      <c r="M16" s="27"/>
      <c r="N16" s="117">
        <v>39121560.17</v>
      </c>
      <c r="O16" s="30" t="s">
        <v>220</v>
      </c>
    </row>
    <row r="17" spans="2:14" ht="13.5" thickBot="1">
      <c r="B17" s="31"/>
      <c r="C17" s="32"/>
      <c r="D17" s="32"/>
      <c r="E17" s="32"/>
      <c r="F17" s="33"/>
      <c r="G17" s="33"/>
      <c r="H17" s="34"/>
      <c r="I17" s="34"/>
      <c r="J17" s="34"/>
      <c r="K17" s="34"/>
      <c r="L17" s="34"/>
      <c r="M17" s="34"/>
      <c r="N17" s="51">
        <f>SUM(N9:N16)</f>
        <v>39164898.440000005</v>
      </c>
    </row>
    <row r="18" spans="1:15" ht="12.75">
      <c r="A18" s="1"/>
      <c r="B18" s="152" t="s">
        <v>377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5"/>
      <c r="O18" s="24"/>
    </row>
    <row r="19" spans="1:15" ht="89.25">
      <c r="A19" s="18" t="s">
        <v>240</v>
      </c>
      <c r="B19" s="97" t="s">
        <v>340</v>
      </c>
      <c r="C19" s="97" t="s">
        <v>348</v>
      </c>
      <c r="D19" s="141" t="s">
        <v>343</v>
      </c>
      <c r="E19" s="37">
        <v>1998</v>
      </c>
      <c r="F19" s="144" t="s">
        <v>349</v>
      </c>
      <c r="G19" s="144" t="s">
        <v>350</v>
      </c>
      <c r="H19" s="145" t="s">
        <v>351</v>
      </c>
      <c r="I19" s="146">
        <v>1120</v>
      </c>
      <c r="J19" s="146">
        <v>2475.4</v>
      </c>
      <c r="K19" s="146">
        <v>13800</v>
      </c>
      <c r="L19" s="37">
        <v>2</v>
      </c>
      <c r="M19" s="37" t="s">
        <v>73</v>
      </c>
      <c r="N19" s="138">
        <v>5111600.2</v>
      </c>
      <c r="O19" s="30" t="s">
        <v>220</v>
      </c>
    </row>
    <row r="20" spans="1:15" ht="63.75">
      <c r="A20" s="11" t="s">
        <v>241</v>
      </c>
      <c r="B20" s="97" t="s">
        <v>341</v>
      </c>
      <c r="C20" s="76" t="s">
        <v>347</v>
      </c>
      <c r="D20" s="140" t="s">
        <v>344</v>
      </c>
      <c r="E20" s="37">
        <v>1998</v>
      </c>
      <c r="F20" s="142" t="s">
        <v>349</v>
      </c>
      <c r="G20" s="142" t="s">
        <v>350</v>
      </c>
      <c r="H20" s="143" t="s">
        <v>351</v>
      </c>
      <c r="I20" s="147">
        <v>81</v>
      </c>
      <c r="J20" s="147">
        <v>66.8</v>
      </c>
      <c r="K20" s="147">
        <v>500.7</v>
      </c>
      <c r="L20" s="37">
        <v>1</v>
      </c>
      <c r="M20" s="37" t="s">
        <v>73</v>
      </c>
      <c r="N20" s="136">
        <v>356258.24</v>
      </c>
      <c r="O20" s="30" t="s">
        <v>220</v>
      </c>
    </row>
    <row r="21" spans="1:15" ht="38.25">
      <c r="A21" s="11" t="s">
        <v>242</v>
      </c>
      <c r="B21" s="97" t="s">
        <v>342</v>
      </c>
      <c r="C21" s="139" t="s">
        <v>346</v>
      </c>
      <c r="D21" s="79" t="s">
        <v>345</v>
      </c>
      <c r="E21" s="37">
        <v>2001</v>
      </c>
      <c r="F21" s="37"/>
      <c r="G21" s="37"/>
      <c r="H21" s="37"/>
      <c r="I21" s="37"/>
      <c r="J21" s="37"/>
      <c r="K21" s="37"/>
      <c r="L21" s="37"/>
      <c r="M21" s="37"/>
      <c r="N21" s="137">
        <v>150632.46</v>
      </c>
      <c r="O21" s="30" t="s">
        <v>220</v>
      </c>
    </row>
    <row r="22" ht="13.5" thickBot="1">
      <c r="N22" s="135">
        <f>SUM(N19:N21)</f>
        <v>5618490.9</v>
      </c>
    </row>
    <row r="23" spans="1:15" ht="12.75">
      <c r="A23" s="1"/>
      <c r="B23" s="152" t="s">
        <v>23</v>
      </c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5"/>
      <c r="O23" s="24"/>
    </row>
    <row r="24" spans="1:15" ht="26.25" thickBot="1">
      <c r="A24" s="18" t="s">
        <v>240</v>
      </c>
      <c r="B24" s="12" t="s">
        <v>378</v>
      </c>
      <c r="C24" s="48" t="s">
        <v>389</v>
      </c>
      <c r="D24" s="48"/>
      <c r="E24" s="48">
        <v>1940</v>
      </c>
      <c r="F24" s="12" t="s">
        <v>379</v>
      </c>
      <c r="G24" s="12"/>
      <c r="H24" s="12" t="s">
        <v>380</v>
      </c>
      <c r="I24" s="12"/>
      <c r="J24" s="153">
        <v>74.47</v>
      </c>
      <c r="K24" s="12"/>
      <c r="L24" s="153">
        <v>3</v>
      </c>
      <c r="M24" s="153" t="s">
        <v>381</v>
      </c>
      <c r="N24" s="59">
        <v>28273.26</v>
      </c>
      <c r="O24" s="19" t="s">
        <v>220</v>
      </c>
    </row>
    <row r="25" spans="14:15" ht="13.5" thickBot="1">
      <c r="N25" s="53">
        <f>SUM(N24)</f>
        <v>28273.26</v>
      </c>
      <c r="O25" s="19"/>
    </row>
    <row r="26" spans="1:15" ht="12.75">
      <c r="A26" s="1"/>
      <c r="B26" s="152" t="s">
        <v>443</v>
      </c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5"/>
      <c r="O26" s="24"/>
    </row>
    <row r="27" spans="1:15" ht="140.25">
      <c r="A27" s="18" t="s">
        <v>240</v>
      </c>
      <c r="B27" s="154" t="s">
        <v>382</v>
      </c>
      <c r="C27" s="36" t="s">
        <v>390</v>
      </c>
      <c r="D27" s="141" t="s">
        <v>386</v>
      </c>
      <c r="E27" s="19">
        <v>1976</v>
      </c>
      <c r="F27" s="154" t="s">
        <v>391</v>
      </c>
      <c r="G27" s="154" t="s">
        <v>392</v>
      </c>
      <c r="H27" s="43" t="s">
        <v>393</v>
      </c>
      <c r="I27" s="26"/>
      <c r="J27" s="36"/>
      <c r="K27" s="36"/>
      <c r="L27" s="36"/>
      <c r="M27" s="36"/>
      <c r="N27" s="20">
        <v>2894535.12</v>
      </c>
      <c r="O27" s="19" t="s">
        <v>220</v>
      </c>
    </row>
    <row r="28" spans="1:15" ht="127.5">
      <c r="A28" s="18" t="s">
        <v>241</v>
      </c>
      <c r="B28" s="154" t="s">
        <v>383</v>
      </c>
      <c r="C28" s="162" t="s">
        <v>390</v>
      </c>
      <c r="D28" s="160" t="s">
        <v>387</v>
      </c>
      <c r="E28" s="19">
        <v>1985</v>
      </c>
      <c r="F28" s="92" t="s">
        <v>394</v>
      </c>
      <c r="G28" s="92" t="s">
        <v>395</v>
      </c>
      <c r="H28" s="165" t="s">
        <v>396</v>
      </c>
      <c r="I28" s="26"/>
      <c r="J28" s="36"/>
      <c r="K28" s="36"/>
      <c r="L28" s="36"/>
      <c r="M28" s="36"/>
      <c r="N28" s="180">
        <v>1271771.76</v>
      </c>
      <c r="O28" s="19" t="s">
        <v>220</v>
      </c>
    </row>
    <row r="29" spans="1:15" ht="127.5">
      <c r="A29" s="18" t="s">
        <v>242</v>
      </c>
      <c r="B29" s="155" t="s">
        <v>384</v>
      </c>
      <c r="C29" s="163" t="s">
        <v>390</v>
      </c>
      <c r="D29" s="161" t="s">
        <v>388</v>
      </c>
      <c r="E29" s="19">
        <v>1985</v>
      </c>
      <c r="F29" s="164" t="s">
        <v>394</v>
      </c>
      <c r="G29" s="164" t="s">
        <v>395</v>
      </c>
      <c r="H29" s="164" t="s">
        <v>396</v>
      </c>
      <c r="J29" s="36"/>
      <c r="K29" s="36"/>
      <c r="L29" s="36"/>
      <c r="M29" s="36"/>
      <c r="N29" s="181">
        <v>173986</v>
      </c>
      <c r="O29" s="19" t="s">
        <v>220</v>
      </c>
    </row>
    <row r="30" spans="1:15" ht="26.25" thickBot="1">
      <c r="A30" s="18" t="s">
        <v>243</v>
      </c>
      <c r="B30" s="154" t="s">
        <v>385</v>
      </c>
      <c r="C30" s="48" t="s">
        <v>390</v>
      </c>
      <c r="D30" s="18"/>
      <c r="E30" s="158">
        <v>2009</v>
      </c>
      <c r="F30" s="159"/>
      <c r="G30" s="26"/>
      <c r="H30" s="26"/>
      <c r="I30" s="26"/>
      <c r="J30" s="26"/>
      <c r="K30" s="26"/>
      <c r="L30" s="26"/>
      <c r="M30" s="26"/>
      <c r="N30" s="20">
        <v>101108.7</v>
      </c>
      <c r="O30" s="19" t="s">
        <v>220</v>
      </c>
    </row>
    <row r="31" ht="13.5" thickBot="1">
      <c r="N31" s="50">
        <f>SUM(N27:N30)</f>
        <v>4441401.58</v>
      </c>
    </row>
    <row r="32" spans="1:15" ht="12.75">
      <c r="A32" s="1"/>
      <c r="B32" s="152" t="s">
        <v>437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"/>
      <c r="O32" s="24"/>
    </row>
    <row r="33" spans="1:15" ht="38.25">
      <c r="A33" s="18" t="s">
        <v>240</v>
      </c>
      <c r="B33" s="154" t="s">
        <v>437</v>
      </c>
      <c r="C33" s="154" t="s">
        <v>438</v>
      </c>
      <c r="D33" s="141" t="s">
        <v>439</v>
      </c>
      <c r="E33" s="26">
        <v>1941</v>
      </c>
      <c r="F33" s="144" t="s">
        <v>440</v>
      </c>
      <c r="G33" s="144" t="s">
        <v>441</v>
      </c>
      <c r="H33" s="223" t="s">
        <v>442</v>
      </c>
      <c r="I33" s="144">
        <v>1217.73</v>
      </c>
      <c r="J33" s="144">
        <v>466.2</v>
      </c>
      <c r="K33" s="144">
        <v>4645</v>
      </c>
      <c r="L33" s="26">
        <v>2</v>
      </c>
      <c r="M33" s="26" t="s">
        <v>381</v>
      </c>
      <c r="N33" s="174">
        <v>774213.75</v>
      </c>
      <c r="O33" s="19" t="s">
        <v>220</v>
      </c>
    </row>
    <row r="34" ht="13.5" thickBot="1">
      <c r="N34" s="135">
        <f>SUM(N33)</f>
        <v>774213.75</v>
      </c>
    </row>
    <row r="35" spans="1:15" ht="12.75">
      <c r="A35" s="1"/>
      <c r="B35" s="152" t="s">
        <v>26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5"/>
      <c r="O35" s="24"/>
    </row>
    <row r="36" spans="1:15" ht="38.25">
      <c r="A36" s="18" t="s">
        <v>240</v>
      </c>
      <c r="B36" s="179" t="s">
        <v>452</v>
      </c>
      <c r="C36" s="179" t="s">
        <v>456</v>
      </c>
      <c r="D36" s="36" t="s">
        <v>454</v>
      </c>
      <c r="E36" s="179">
        <v>1969</v>
      </c>
      <c r="F36" s="179" t="s">
        <v>458</v>
      </c>
      <c r="G36" s="179" t="s">
        <v>459</v>
      </c>
      <c r="H36" s="179" t="s">
        <v>460</v>
      </c>
      <c r="I36" s="179">
        <v>2293</v>
      </c>
      <c r="J36" s="179">
        <v>1390</v>
      </c>
      <c r="K36" s="48"/>
      <c r="L36" s="48">
        <v>2</v>
      </c>
      <c r="M36" s="48" t="s">
        <v>381</v>
      </c>
      <c r="N36" s="182">
        <v>520507.53</v>
      </c>
      <c r="O36" s="19" t="s">
        <v>220</v>
      </c>
    </row>
    <row r="37" spans="1:15" ht="48.75" thickBot="1">
      <c r="A37" s="18" t="s">
        <v>241</v>
      </c>
      <c r="B37" s="179" t="s">
        <v>453</v>
      </c>
      <c r="C37" s="179" t="s">
        <v>457</v>
      </c>
      <c r="D37" s="36" t="s">
        <v>455</v>
      </c>
      <c r="E37" s="179">
        <v>2009</v>
      </c>
      <c r="F37" s="184" t="s">
        <v>458</v>
      </c>
      <c r="G37" s="185"/>
      <c r="H37" s="186" t="s">
        <v>461</v>
      </c>
      <c r="I37" s="179" t="s">
        <v>462</v>
      </c>
      <c r="J37" s="179" t="s">
        <v>463</v>
      </c>
      <c r="K37" s="48"/>
      <c r="L37" s="48">
        <v>1</v>
      </c>
      <c r="M37" s="48" t="s">
        <v>352</v>
      </c>
      <c r="N37" s="183">
        <v>1265999.88</v>
      </c>
      <c r="O37" s="19" t="s">
        <v>220</v>
      </c>
    </row>
    <row r="38" spans="2:14" ht="13.5" thickBot="1">
      <c r="B38" s="39"/>
      <c r="C38" s="39"/>
      <c r="D38" s="39"/>
      <c r="E38" s="39"/>
      <c r="N38" s="50">
        <f>SUM(N36:N37)</f>
        <v>1786507.41</v>
      </c>
    </row>
    <row r="39" spans="1:15" ht="12.75">
      <c r="A39" s="1"/>
      <c r="B39" s="25" t="s">
        <v>27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5"/>
      <c r="O39" s="24"/>
    </row>
    <row r="40" spans="1:15" ht="76.5">
      <c r="A40" s="18" t="s">
        <v>240</v>
      </c>
      <c r="B40" s="18" t="s">
        <v>522</v>
      </c>
      <c r="C40" s="28" t="s">
        <v>524</v>
      </c>
      <c r="D40" s="126" t="s">
        <v>526</v>
      </c>
      <c r="E40" s="19">
        <v>1966</v>
      </c>
      <c r="F40" s="126" t="s">
        <v>528</v>
      </c>
      <c r="G40" s="18" t="s">
        <v>529</v>
      </c>
      <c r="H40" s="209" t="s">
        <v>530</v>
      </c>
      <c r="I40" s="19" t="s">
        <v>533</v>
      </c>
      <c r="J40" s="19">
        <v>1303</v>
      </c>
      <c r="K40" s="19">
        <v>113852</v>
      </c>
      <c r="L40" s="22">
        <v>3</v>
      </c>
      <c r="M40" s="22" t="s">
        <v>381</v>
      </c>
      <c r="N40" s="211">
        <v>1677697.28</v>
      </c>
      <c r="O40" s="19" t="s">
        <v>220</v>
      </c>
    </row>
    <row r="41" spans="1:16" ht="64.5" thickBot="1">
      <c r="A41" s="18" t="s">
        <v>241</v>
      </c>
      <c r="B41" s="156" t="s">
        <v>523</v>
      </c>
      <c r="C41" s="207" t="s">
        <v>525</v>
      </c>
      <c r="D41" s="208" t="s">
        <v>527</v>
      </c>
      <c r="E41" s="206">
        <v>1942</v>
      </c>
      <c r="F41" s="208" t="s">
        <v>528</v>
      </c>
      <c r="G41" s="208" t="s">
        <v>531</v>
      </c>
      <c r="H41" s="210" t="s">
        <v>532</v>
      </c>
      <c r="I41" s="19" t="s">
        <v>534</v>
      </c>
      <c r="J41" s="19">
        <v>636</v>
      </c>
      <c r="K41" s="19">
        <v>5193</v>
      </c>
      <c r="L41" s="22">
        <v>3</v>
      </c>
      <c r="M41" s="22" t="s">
        <v>381</v>
      </c>
      <c r="N41" s="214">
        <v>721468.74</v>
      </c>
      <c r="O41" s="19" t="s">
        <v>220</v>
      </c>
      <c r="P41" s="7"/>
    </row>
    <row r="42" spans="1:15" ht="13.5" thickBot="1">
      <c r="A42" s="18"/>
      <c r="B42" s="42"/>
      <c r="C42" s="26"/>
      <c r="D42" s="26"/>
      <c r="E42" s="26"/>
      <c r="F42" s="361"/>
      <c r="G42" s="361"/>
      <c r="H42" s="361"/>
      <c r="I42" s="9"/>
      <c r="J42" s="9"/>
      <c r="K42" s="9"/>
      <c r="L42" s="9"/>
      <c r="M42" s="212"/>
      <c r="N42" s="50">
        <f>SUM(N40:N41)</f>
        <v>2399166.02</v>
      </c>
      <c r="O42" s="213"/>
    </row>
    <row r="43" spans="1:15" ht="12.75">
      <c r="A43" s="1"/>
      <c r="B43" s="152" t="s">
        <v>28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5"/>
      <c r="O43" s="24"/>
    </row>
    <row r="44" spans="1:15" ht="39" thickBot="1">
      <c r="A44" s="18" t="s">
        <v>240</v>
      </c>
      <c r="B44" s="26" t="s">
        <v>576</v>
      </c>
      <c r="C44" s="26" t="s">
        <v>577</v>
      </c>
      <c r="D44" s="26" t="s">
        <v>578</v>
      </c>
      <c r="E44" s="26"/>
      <c r="F44" s="18" t="s">
        <v>579</v>
      </c>
      <c r="G44" s="18" t="s">
        <v>580</v>
      </c>
      <c r="H44" s="224" t="s">
        <v>581</v>
      </c>
      <c r="I44" s="26"/>
      <c r="J44" s="18">
        <v>312.04</v>
      </c>
      <c r="K44" s="18">
        <v>922.99</v>
      </c>
      <c r="L44" s="37">
        <v>2</v>
      </c>
      <c r="M44" s="37" t="s">
        <v>381</v>
      </c>
      <c r="N44" s="20">
        <v>273686.4</v>
      </c>
      <c r="O44" s="19" t="s">
        <v>220</v>
      </c>
    </row>
    <row r="45" ht="13.5" thickBot="1">
      <c r="N45" s="50">
        <f>SUM(N44)</f>
        <v>273686.4</v>
      </c>
    </row>
    <row r="46" spans="1:15" ht="12.75">
      <c r="A46" s="1"/>
      <c r="B46" s="152" t="s">
        <v>29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5"/>
      <c r="O46" s="24"/>
    </row>
    <row r="47" spans="1:16" s="230" customFormat="1" ht="26.25" thickBot="1">
      <c r="A47" s="226" t="s">
        <v>240</v>
      </c>
      <c r="B47" s="35" t="s">
        <v>587</v>
      </c>
      <c r="C47" s="35" t="s">
        <v>588</v>
      </c>
      <c r="D47" s="35" t="s">
        <v>590</v>
      </c>
      <c r="E47" s="35"/>
      <c r="F47" s="227" t="s">
        <v>579</v>
      </c>
      <c r="G47" s="227" t="s">
        <v>157</v>
      </c>
      <c r="H47" s="227" t="s">
        <v>589</v>
      </c>
      <c r="I47" s="227">
        <v>230.62</v>
      </c>
      <c r="J47" s="227">
        <v>230.62</v>
      </c>
      <c r="K47" s="227">
        <v>645.74</v>
      </c>
      <c r="L47" s="35">
        <v>1</v>
      </c>
      <c r="M47" s="35" t="s">
        <v>381</v>
      </c>
      <c r="N47" s="231">
        <v>485563.01</v>
      </c>
      <c r="O47" s="229" t="s">
        <v>220</v>
      </c>
      <c r="P47" s="228"/>
    </row>
    <row r="48" spans="2:16" s="132" customFormat="1" ht="13.5" thickBot="1">
      <c r="B48" s="32"/>
      <c r="C48" s="32"/>
      <c r="D48" s="32"/>
      <c r="E48" s="32"/>
      <c r="F48" s="32"/>
      <c r="G48" s="32"/>
      <c r="H48" s="38"/>
      <c r="I48" s="32"/>
      <c r="J48" s="32"/>
      <c r="K48" s="32"/>
      <c r="L48" s="32"/>
      <c r="M48" s="32"/>
      <c r="N48" s="232">
        <f>SUM(N47)</f>
        <v>485563.01</v>
      </c>
      <c r="O48" s="134"/>
      <c r="P48" s="177"/>
    </row>
    <row r="49" spans="1:15" ht="12.75">
      <c r="A49" s="1"/>
      <c r="B49" s="152" t="s">
        <v>30</v>
      </c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5"/>
      <c r="O49" s="24"/>
    </row>
    <row r="50" spans="1:15" ht="33.75">
      <c r="A50" s="18" t="s">
        <v>240</v>
      </c>
      <c r="B50" s="26" t="s">
        <v>599</v>
      </c>
      <c r="C50" s="238" t="s">
        <v>601</v>
      </c>
      <c r="D50" s="239" t="s">
        <v>604</v>
      </c>
      <c r="E50" s="19">
        <v>1958</v>
      </c>
      <c r="F50" s="18" t="s">
        <v>157</v>
      </c>
      <c r="G50" s="18" t="s">
        <v>529</v>
      </c>
      <c r="H50" s="18" t="s">
        <v>605</v>
      </c>
      <c r="I50" s="18">
        <v>1800</v>
      </c>
      <c r="J50" s="18">
        <v>1800</v>
      </c>
      <c r="K50" s="18">
        <v>7112</v>
      </c>
      <c r="L50" s="18">
        <v>1</v>
      </c>
      <c r="M50" s="18" t="s">
        <v>352</v>
      </c>
      <c r="N50" s="240">
        <v>3085893</v>
      </c>
      <c r="O50" s="229" t="s">
        <v>607</v>
      </c>
    </row>
    <row r="51" spans="1:15" ht="24.75" thickBot="1">
      <c r="A51" s="18" t="s">
        <v>241</v>
      </c>
      <c r="B51" s="26" t="s">
        <v>600</v>
      </c>
      <c r="C51" s="26" t="s">
        <v>602</v>
      </c>
      <c r="D51" s="238" t="s">
        <v>603</v>
      </c>
      <c r="E51" s="19">
        <v>1971</v>
      </c>
      <c r="F51" s="18" t="s">
        <v>157</v>
      </c>
      <c r="G51" s="18" t="s">
        <v>157</v>
      </c>
      <c r="H51" s="18" t="s">
        <v>606</v>
      </c>
      <c r="I51" s="18">
        <v>700</v>
      </c>
      <c r="J51" s="18">
        <v>700</v>
      </c>
      <c r="K51" s="18">
        <v>2282</v>
      </c>
      <c r="L51" s="18">
        <v>1</v>
      </c>
      <c r="M51" s="18" t="s">
        <v>352</v>
      </c>
      <c r="N51" s="241">
        <v>895500</v>
      </c>
      <c r="O51" s="229" t="s">
        <v>607</v>
      </c>
    </row>
    <row r="52" ht="13.5" thickBot="1">
      <c r="N52" s="50">
        <f>SUM(N50:N51)</f>
        <v>3981393</v>
      </c>
    </row>
    <row r="53" spans="1:15" ht="12.75">
      <c r="A53" s="1"/>
      <c r="B53" s="152" t="s">
        <v>31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5"/>
      <c r="O53" s="24"/>
    </row>
    <row r="54" spans="1:15" ht="51.75" thickBot="1">
      <c r="A54" s="245" t="s">
        <v>240</v>
      </c>
      <c r="B54" s="36" t="s">
        <v>651</v>
      </c>
      <c r="C54" s="36" t="s">
        <v>652</v>
      </c>
      <c r="D54" s="36" t="s">
        <v>653</v>
      </c>
      <c r="E54" s="26">
        <v>1998</v>
      </c>
      <c r="F54" s="36" t="s">
        <v>654</v>
      </c>
      <c r="G54" s="36" t="s">
        <v>655</v>
      </c>
      <c r="H54" s="36" t="s">
        <v>656</v>
      </c>
      <c r="I54" s="36">
        <v>1429.5</v>
      </c>
      <c r="J54" s="36">
        <v>2982.5</v>
      </c>
      <c r="K54" s="36">
        <v>13617</v>
      </c>
      <c r="L54" s="36">
        <v>2</v>
      </c>
      <c r="M54" s="36" t="s">
        <v>381</v>
      </c>
      <c r="N54" s="244">
        <v>6690874.97</v>
      </c>
      <c r="O54" s="19" t="s">
        <v>220</v>
      </c>
    </row>
    <row r="55" ht="13.5" thickBot="1">
      <c r="N55" s="50">
        <f>SUM(N54)</f>
        <v>6690874.97</v>
      </c>
    </row>
    <row r="56" spans="1:15" ht="12.75">
      <c r="A56" s="1"/>
      <c r="B56" s="152" t="s">
        <v>663</v>
      </c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5"/>
      <c r="O56" s="24"/>
    </row>
    <row r="57" spans="1:15" ht="64.5" thickBot="1">
      <c r="A57" s="18" t="s">
        <v>240</v>
      </c>
      <c r="B57" s="26" t="s">
        <v>664</v>
      </c>
      <c r="C57" s="249" t="s">
        <v>665</v>
      </c>
      <c r="D57" s="141" t="s">
        <v>666</v>
      </c>
      <c r="E57" s="26">
        <v>1998</v>
      </c>
      <c r="F57" s="144" t="s">
        <v>349</v>
      </c>
      <c r="G57" s="145" t="s">
        <v>350</v>
      </c>
      <c r="H57" s="145" t="s">
        <v>351</v>
      </c>
      <c r="I57" s="145">
        <v>195</v>
      </c>
      <c r="J57" s="145">
        <v>152.4</v>
      </c>
      <c r="K57" s="145">
        <v>1144.5</v>
      </c>
      <c r="L57" s="145">
        <v>1</v>
      </c>
      <c r="M57" s="250" t="s">
        <v>667</v>
      </c>
      <c r="N57" s="52">
        <v>428864.63</v>
      </c>
      <c r="O57" s="19" t="s">
        <v>220</v>
      </c>
    </row>
    <row r="58" ht="13.5" thickBot="1">
      <c r="N58" s="50">
        <f>SUM(N57)</f>
        <v>428864.63</v>
      </c>
    </row>
    <row r="62" spans="13:14" ht="15.75">
      <c r="M62" s="171" t="s">
        <v>207</v>
      </c>
      <c r="N62" s="273">
        <f>SUM(N7,N17,N22,N25,N31,N34,N38,N42,N45,N48,N52,N55,N58)</f>
        <v>66781342.57</v>
      </c>
    </row>
  </sheetData>
  <mergeCells count="4">
    <mergeCell ref="F42:H42"/>
    <mergeCell ref="B1:C1"/>
    <mergeCell ref="B3:C3"/>
    <mergeCell ref="B8:C8"/>
  </mergeCells>
  <printOptions/>
  <pageMargins left="0.24" right="0.26" top="0.23" bottom="0.18" header="0.5" footer="0.19"/>
  <pageSetup fitToHeight="1" fitToWidth="1"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54"/>
  <sheetViews>
    <sheetView workbookViewId="0" topLeftCell="A299">
      <selection activeCell="G335" sqref="G335"/>
    </sheetView>
  </sheetViews>
  <sheetFormatPr defaultColWidth="9.00390625" defaultRowHeight="12.75"/>
  <cols>
    <col min="1" max="1" width="4.00390625" style="0" bestFit="1" customWidth="1"/>
    <col min="2" max="2" width="37.375" style="2" customWidth="1"/>
    <col min="3" max="3" width="12.125" style="0" bestFit="1" customWidth="1"/>
    <col min="4" max="4" width="12.25390625" style="6" bestFit="1" customWidth="1"/>
  </cols>
  <sheetData>
    <row r="1" ht="25.5">
      <c r="B1" s="215" t="s">
        <v>689</v>
      </c>
    </row>
    <row r="2" ht="13.5" thickBot="1"/>
    <row r="3" spans="1:4" ht="13.5" thickBot="1">
      <c r="A3" s="366" t="s">
        <v>226</v>
      </c>
      <c r="B3" s="367"/>
      <c r="C3" s="367"/>
      <c r="D3" s="368"/>
    </row>
    <row r="4" spans="1:4" ht="13.5" thickBot="1">
      <c r="A4" s="366" t="s">
        <v>74</v>
      </c>
      <c r="B4" s="367"/>
      <c r="C4" s="367"/>
      <c r="D4" s="368"/>
    </row>
    <row r="5" spans="1:4" ht="38.25">
      <c r="A5" s="76" t="s">
        <v>206</v>
      </c>
      <c r="B5" s="95" t="s">
        <v>75</v>
      </c>
      <c r="C5" s="95" t="s">
        <v>76</v>
      </c>
      <c r="D5" s="99" t="s">
        <v>77</v>
      </c>
    </row>
    <row r="6" spans="1:4" ht="12.75">
      <c r="A6" s="76">
        <v>1</v>
      </c>
      <c r="B6" s="85" t="s">
        <v>78</v>
      </c>
      <c r="C6" s="86">
        <v>2008</v>
      </c>
      <c r="D6" s="100">
        <v>2880</v>
      </c>
    </row>
    <row r="7" spans="1:4" ht="12.75">
      <c r="A7" s="76">
        <v>2</v>
      </c>
      <c r="B7" s="85" t="s">
        <v>221</v>
      </c>
      <c r="C7" s="86">
        <v>2008</v>
      </c>
      <c r="D7" s="100">
        <v>646</v>
      </c>
    </row>
    <row r="8" spans="1:4" ht="12.75">
      <c r="A8" s="76">
        <v>3</v>
      </c>
      <c r="B8" s="85" t="s">
        <v>78</v>
      </c>
      <c r="C8" s="86">
        <v>2008</v>
      </c>
      <c r="D8" s="100">
        <v>2880</v>
      </c>
    </row>
    <row r="9" spans="1:4" ht="12.75">
      <c r="A9" s="76">
        <v>4</v>
      </c>
      <c r="B9" s="85" t="s">
        <v>216</v>
      </c>
      <c r="C9" s="86">
        <v>2008</v>
      </c>
      <c r="D9" s="100">
        <v>1743.78</v>
      </c>
    </row>
    <row r="10" spans="1:4" ht="12.75">
      <c r="A10" s="76">
        <v>5</v>
      </c>
      <c r="B10" s="85" t="s">
        <v>78</v>
      </c>
      <c r="C10" s="86">
        <v>2008</v>
      </c>
      <c r="D10" s="100">
        <v>2880</v>
      </c>
    </row>
    <row r="11" spans="1:4" ht="12.75">
      <c r="A11" s="76">
        <v>6</v>
      </c>
      <c r="B11" s="85" t="s">
        <v>221</v>
      </c>
      <c r="C11" s="86">
        <v>2008</v>
      </c>
      <c r="D11" s="100">
        <v>646</v>
      </c>
    </row>
    <row r="12" spans="1:4" ht="12.75">
      <c r="A12" s="76">
        <v>7</v>
      </c>
      <c r="B12" s="85" t="s">
        <v>216</v>
      </c>
      <c r="C12" s="86">
        <v>2008</v>
      </c>
      <c r="D12" s="100">
        <v>3416</v>
      </c>
    </row>
    <row r="13" spans="1:4" ht="12.75">
      <c r="A13" s="76">
        <v>8</v>
      </c>
      <c r="B13" s="216" t="s">
        <v>79</v>
      </c>
      <c r="C13" s="87">
        <v>2008</v>
      </c>
      <c r="D13" s="101">
        <v>1569.9</v>
      </c>
    </row>
    <row r="14" spans="1:4" ht="12.75">
      <c r="A14" s="76">
        <v>9</v>
      </c>
      <c r="B14" s="85" t="s">
        <v>216</v>
      </c>
      <c r="C14" s="86">
        <v>2008</v>
      </c>
      <c r="D14" s="100">
        <v>3416</v>
      </c>
    </row>
    <row r="15" spans="1:4" ht="12.75">
      <c r="A15" s="76">
        <v>10</v>
      </c>
      <c r="B15" s="85" t="s">
        <v>216</v>
      </c>
      <c r="C15" s="86">
        <v>2008</v>
      </c>
      <c r="D15" s="100">
        <v>4636</v>
      </c>
    </row>
    <row r="16" spans="1:4" ht="12.75">
      <c r="A16" s="76">
        <v>11</v>
      </c>
      <c r="B16" s="85" t="s">
        <v>216</v>
      </c>
      <c r="C16" s="86">
        <v>2008</v>
      </c>
      <c r="D16" s="100">
        <v>4636</v>
      </c>
    </row>
    <row r="17" spans="1:4" ht="12.75">
      <c r="A17" s="76">
        <v>12</v>
      </c>
      <c r="B17" s="85" t="s">
        <v>216</v>
      </c>
      <c r="C17" s="86">
        <v>2008</v>
      </c>
      <c r="D17" s="100">
        <v>3023.56</v>
      </c>
    </row>
    <row r="18" spans="1:4" ht="12.75">
      <c r="A18" s="76">
        <v>13</v>
      </c>
      <c r="B18" s="85" t="s">
        <v>78</v>
      </c>
      <c r="C18" s="86">
        <v>2008</v>
      </c>
      <c r="D18" s="100">
        <v>2316.78</v>
      </c>
    </row>
    <row r="19" spans="1:4" ht="12.75">
      <c r="A19" s="76">
        <v>14</v>
      </c>
      <c r="B19" s="85" t="s">
        <v>80</v>
      </c>
      <c r="C19" s="86">
        <v>2008</v>
      </c>
      <c r="D19" s="100">
        <v>749.08</v>
      </c>
    </row>
    <row r="20" spans="1:4" ht="12.75">
      <c r="A20" s="76">
        <v>15</v>
      </c>
      <c r="B20" s="85" t="s">
        <v>78</v>
      </c>
      <c r="C20" s="86">
        <v>2008</v>
      </c>
      <c r="D20" s="100">
        <v>2743.78</v>
      </c>
    </row>
    <row r="21" spans="1:4" ht="12.75">
      <c r="A21" s="76">
        <v>16</v>
      </c>
      <c r="B21" s="85" t="s">
        <v>78</v>
      </c>
      <c r="C21" s="86">
        <v>2008</v>
      </c>
      <c r="D21" s="100">
        <v>2743.78</v>
      </c>
    </row>
    <row r="22" spans="1:4" ht="12.75">
      <c r="A22" s="76">
        <v>17</v>
      </c>
      <c r="B22" s="85" t="s">
        <v>80</v>
      </c>
      <c r="C22" s="86">
        <v>2008</v>
      </c>
      <c r="D22" s="100">
        <v>749.08</v>
      </c>
    </row>
    <row r="23" spans="1:4" ht="12.75">
      <c r="A23" s="76">
        <v>18</v>
      </c>
      <c r="B23" s="85" t="s">
        <v>81</v>
      </c>
      <c r="C23" s="86">
        <v>2008</v>
      </c>
      <c r="D23" s="100">
        <v>974.78</v>
      </c>
    </row>
    <row r="24" spans="1:4" ht="12.75">
      <c r="A24" s="76">
        <v>19</v>
      </c>
      <c r="B24" s="85" t="s">
        <v>81</v>
      </c>
      <c r="C24" s="86">
        <v>2008</v>
      </c>
      <c r="D24" s="100">
        <v>974.78</v>
      </c>
    </row>
    <row r="25" spans="1:4" ht="12.75">
      <c r="A25" s="76">
        <v>20</v>
      </c>
      <c r="B25" s="85" t="s">
        <v>81</v>
      </c>
      <c r="C25" s="86">
        <v>2008</v>
      </c>
      <c r="D25" s="100">
        <v>974.78</v>
      </c>
    </row>
    <row r="26" spans="1:4" ht="12.75">
      <c r="A26" s="76">
        <v>21</v>
      </c>
      <c r="B26" s="85" t="s">
        <v>81</v>
      </c>
      <c r="C26" s="86">
        <v>2008</v>
      </c>
      <c r="D26" s="100">
        <v>1082</v>
      </c>
    </row>
    <row r="27" spans="1:4" ht="12.75">
      <c r="A27" s="76">
        <v>22</v>
      </c>
      <c r="B27" s="85" t="s">
        <v>81</v>
      </c>
      <c r="C27" s="86">
        <v>2008</v>
      </c>
      <c r="D27" s="100">
        <v>1082</v>
      </c>
    </row>
    <row r="28" spans="1:4" ht="12.75">
      <c r="A28" s="76">
        <v>23</v>
      </c>
      <c r="B28" s="85" t="s">
        <v>81</v>
      </c>
      <c r="C28" s="86">
        <v>2008</v>
      </c>
      <c r="D28" s="100">
        <v>1082</v>
      </c>
    </row>
    <row r="29" spans="1:4" ht="12.75">
      <c r="A29" s="76">
        <v>24</v>
      </c>
      <c r="B29" s="88" t="s">
        <v>81</v>
      </c>
      <c r="C29" s="86">
        <v>2008</v>
      </c>
      <c r="D29" s="100">
        <v>1082</v>
      </c>
    </row>
    <row r="30" spans="1:4" ht="12.75">
      <c r="A30" s="76">
        <v>25</v>
      </c>
      <c r="B30" s="88" t="s">
        <v>81</v>
      </c>
      <c r="C30" s="86">
        <v>2008</v>
      </c>
      <c r="D30" s="100">
        <v>1082</v>
      </c>
    </row>
    <row r="31" spans="1:4" ht="12.75">
      <c r="A31" s="76">
        <v>26</v>
      </c>
      <c r="B31" s="88" t="s">
        <v>81</v>
      </c>
      <c r="C31" s="86">
        <v>2008</v>
      </c>
      <c r="D31" s="100">
        <v>1082</v>
      </c>
    </row>
    <row r="32" spans="1:4" ht="12.75">
      <c r="A32" s="76">
        <v>27</v>
      </c>
      <c r="B32" s="88" t="s">
        <v>81</v>
      </c>
      <c r="C32" s="86">
        <v>2008</v>
      </c>
      <c r="D32" s="100">
        <v>1082</v>
      </c>
    </row>
    <row r="33" spans="1:4" ht="12.75">
      <c r="A33" s="76">
        <v>28</v>
      </c>
      <c r="B33" s="88" t="s">
        <v>81</v>
      </c>
      <c r="C33" s="86">
        <v>2008</v>
      </c>
      <c r="D33" s="100">
        <v>1082</v>
      </c>
    </row>
    <row r="34" spans="1:4" ht="12.75">
      <c r="A34" s="76">
        <v>29</v>
      </c>
      <c r="B34" s="88" t="s">
        <v>81</v>
      </c>
      <c r="C34" s="86">
        <v>2008</v>
      </c>
      <c r="D34" s="100">
        <v>1082</v>
      </c>
    </row>
    <row r="35" spans="1:4" ht="12.75">
      <c r="A35" s="76">
        <v>30</v>
      </c>
      <c r="B35" s="88" t="s">
        <v>82</v>
      </c>
      <c r="C35" s="86">
        <v>2008</v>
      </c>
      <c r="D35" s="100">
        <v>7991</v>
      </c>
    </row>
    <row r="36" spans="1:4" ht="25.5">
      <c r="A36" s="76">
        <v>31</v>
      </c>
      <c r="B36" s="89" t="s">
        <v>83</v>
      </c>
      <c r="C36" s="86">
        <v>2008</v>
      </c>
      <c r="D36" s="100">
        <v>13607.08</v>
      </c>
    </row>
    <row r="37" spans="1:4" ht="12.75">
      <c r="A37" s="76">
        <v>32</v>
      </c>
      <c r="B37" s="85" t="s">
        <v>78</v>
      </c>
      <c r="C37" s="86">
        <v>2009</v>
      </c>
      <c r="D37" s="100">
        <v>2743.78</v>
      </c>
    </row>
    <row r="38" spans="1:4" ht="12.75">
      <c r="A38" s="76">
        <v>33</v>
      </c>
      <c r="B38" s="85" t="s">
        <v>80</v>
      </c>
      <c r="C38" s="86">
        <v>2009</v>
      </c>
      <c r="D38" s="100">
        <v>749.08</v>
      </c>
    </row>
    <row r="39" spans="1:4" ht="12.75">
      <c r="A39" s="76">
        <v>34</v>
      </c>
      <c r="B39" s="85" t="s">
        <v>78</v>
      </c>
      <c r="C39" s="86">
        <v>2009</v>
      </c>
      <c r="D39" s="100">
        <v>2743.78</v>
      </c>
    </row>
    <row r="40" spans="1:4" ht="12.75">
      <c r="A40" s="76">
        <v>35</v>
      </c>
      <c r="B40" s="85" t="s">
        <v>216</v>
      </c>
      <c r="C40" s="86">
        <v>2009</v>
      </c>
      <c r="D40" s="100">
        <v>3209.14</v>
      </c>
    </row>
    <row r="41" spans="1:4" ht="12.75">
      <c r="A41" s="76">
        <v>36</v>
      </c>
      <c r="B41" s="85" t="s">
        <v>84</v>
      </c>
      <c r="C41" s="86">
        <v>2009</v>
      </c>
      <c r="D41" s="100">
        <v>930</v>
      </c>
    </row>
    <row r="42" spans="1:4" ht="12.75">
      <c r="A42" s="76">
        <v>37</v>
      </c>
      <c r="B42" s="85" t="s">
        <v>78</v>
      </c>
      <c r="C42" s="86">
        <v>2009</v>
      </c>
      <c r="D42" s="100">
        <v>2300</v>
      </c>
    </row>
    <row r="43" spans="1:4" ht="12.75">
      <c r="A43" s="76">
        <v>38</v>
      </c>
      <c r="B43" s="85" t="s">
        <v>85</v>
      </c>
      <c r="C43" s="86">
        <v>2009</v>
      </c>
      <c r="D43" s="100">
        <v>800</v>
      </c>
    </row>
    <row r="44" spans="1:4" ht="12.75">
      <c r="A44" s="76">
        <v>39</v>
      </c>
      <c r="B44" s="85" t="s">
        <v>86</v>
      </c>
      <c r="C44" s="86">
        <v>2009</v>
      </c>
      <c r="D44" s="100">
        <v>9931</v>
      </c>
    </row>
    <row r="45" spans="1:4" ht="12.75">
      <c r="A45" s="76">
        <v>40</v>
      </c>
      <c r="B45" s="85" t="s">
        <v>78</v>
      </c>
      <c r="C45" s="86">
        <v>2009</v>
      </c>
      <c r="D45" s="100">
        <v>2300</v>
      </c>
    </row>
    <row r="46" spans="1:4" ht="12.75">
      <c r="A46" s="76">
        <v>41</v>
      </c>
      <c r="B46" s="85" t="s">
        <v>85</v>
      </c>
      <c r="C46" s="86">
        <v>2009</v>
      </c>
      <c r="D46" s="100">
        <v>800</v>
      </c>
    </row>
    <row r="47" spans="1:4" ht="12.75">
      <c r="A47" s="76">
        <v>42</v>
      </c>
      <c r="B47" s="85" t="s">
        <v>78</v>
      </c>
      <c r="C47" s="86">
        <v>2009</v>
      </c>
      <c r="D47" s="100">
        <v>2300</v>
      </c>
    </row>
    <row r="48" spans="1:4" ht="12.75">
      <c r="A48" s="76">
        <v>43</v>
      </c>
      <c r="B48" s="85" t="s">
        <v>85</v>
      </c>
      <c r="C48" s="86">
        <v>2009</v>
      </c>
      <c r="D48" s="100">
        <v>800</v>
      </c>
    </row>
    <row r="49" spans="1:4" ht="12.75">
      <c r="A49" s="76">
        <v>44</v>
      </c>
      <c r="B49" s="88" t="s">
        <v>87</v>
      </c>
      <c r="C49" s="86">
        <v>2009</v>
      </c>
      <c r="D49" s="100">
        <v>16000</v>
      </c>
    </row>
    <row r="50" spans="1:4" ht="12.75">
      <c r="A50" s="76">
        <v>45</v>
      </c>
      <c r="B50" s="90" t="s">
        <v>88</v>
      </c>
      <c r="C50" s="84">
        <v>2009</v>
      </c>
      <c r="D50" s="102">
        <v>1732.4</v>
      </c>
    </row>
    <row r="51" spans="1:4" ht="12.75">
      <c r="A51" s="76">
        <v>46</v>
      </c>
      <c r="B51" s="90" t="s">
        <v>89</v>
      </c>
      <c r="C51" s="84">
        <v>2009</v>
      </c>
      <c r="D51" s="102">
        <v>835.7</v>
      </c>
    </row>
    <row r="52" spans="1:4" ht="12.75">
      <c r="A52" s="76">
        <v>47</v>
      </c>
      <c r="B52" s="90" t="s">
        <v>216</v>
      </c>
      <c r="C52" s="84">
        <v>2009</v>
      </c>
      <c r="D52" s="102">
        <v>12029.31</v>
      </c>
    </row>
    <row r="53" spans="1:4" ht="12.75">
      <c r="A53" s="76">
        <v>48</v>
      </c>
      <c r="B53" s="90" t="s">
        <v>90</v>
      </c>
      <c r="C53" s="84">
        <v>2009</v>
      </c>
      <c r="D53" s="102">
        <v>4284.67</v>
      </c>
    </row>
    <row r="54" spans="1:4" ht="12.75">
      <c r="A54" s="76">
        <v>49</v>
      </c>
      <c r="B54" s="91" t="s">
        <v>91</v>
      </c>
      <c r="C54" s="84">
        <v>2009</v>
      </c>
      <c r="D54" s="102">
        <v>530.7</v>
      </c>
    </row>
    <row r="55" spans="1:4" ht="12.75">
      <c r="A55" s="76">
        <v>50</v>
      </c>
      <c r="B55" s="91" t="s">
        <v>92</v>
      </c>
      <c r="C55" s="84">
        <v>2010</v>
      </c>
      <c r="D55" s="102">
        <v>999.18</v>
      </c>
    </row>
    <row r="56" spans="1:4" ht="12.75">
      <c r="A56" s="76">
        <v>51</v>
      </c>
      <c r="B56" s="92" t="s">
        <v>93</v>
      </c>
      <c r="C56" s="76">
        <v>2010</v>
      </c>
      <c r="D56" s="103">
        <v>985.76</v>
      </c>
    </row>
    <row r="57" spans="1:4" ht="12.75">
      <c r="A57" s="76">
        <v>52</v>
      </c>
      <c r="B57" s="92" t="s">
        <v>93</v>
      </c>
      <c r="C57" s="76">
        <v>2010</v>
      </c>
      <c r="D57" s="103">
        <v>985.76</v>
      </c>
    </row>
    <row r="58" spans="1:4" ht="12.75">
      <c r="A58" s="76">
        <v>53</v>
      </c>
      <c r="B58" s="92" t="s">
        <v>78</v>
      </c>
      <c r="C58" s="76">
        <v>2010</v>
      </c>
      <c r="D58" s="103">
        <v>2461.96</v>
      </c>
    </row>
    <row r="59" spans="1:4" ht="12.75">
      <c r="A59" s="76">
        <v>54</v>
      </c>
      <c r="B59" s="92" t="s">
        <v>78</v>
      </c>
      <c r="C59" s="76">
        <v>2010</v>
      </c>
      <c r="D59" s="103">
        <v>2461.96</v>
      </c>
    </row>
    <row r="60" spans="1:4" ht="25.5">
      <c r="A60" s="93">
        <v>55</v>
      </c>
      <c r="B60" s="92" t="s">
        <v>94</v>
      </c>
      <c r="C60" s="93">
        <v>2010</v>
      </c>
      <c r="D60" s="104">
        <v>15405</v>
      </c>
    </row>
    <row r="61" spans="1:4" ht="25.5">
      <c r="A61" s="93">
        <v>56</v>
      </c>
      <c r="B61" s="92" t="s">
        <v>95</v>
      </c>
      <c r="C61" s="93">
        <v>2010</v>
      </c>
      <c r="D61" s="104">
        <v>11236.98</v>
      </c>
    </row>
    <row r="62" spans="1:4" ht="25.5">
      <c r="A62" s="93">
        <v>57</v>
      </c>
      <c r="B62" s="92" t="s">
        <v>421</v>
      </c>
      <c r="C62" s="93">
        <v>2010</v>
      </c>
      <c r="D62" s="104">
        <v>17658.26</v>
      </c>
    </row>
    <row r="63" spans="1:4" ht="25.5">
      <c r="A63" s="93">
        <v>58</v>
      </c>
      <c r="B63" s="92" t="s">
        <v>96</v>
      </c>
      <c r="C63" s="93">
        <v>2010</v>
      </c>
      <c r="D63" s="104">
        <v>2906.04</v>
      </c>
    </row>
    <row r="64" spans="1:4" ht="25.5">
      <c r="A64" s="93">
        <v>59</v>
      </c>
      <c r="B64" s="92" t="s">
        <v>97</v>
      </c>
      <c r="C64" s="93">
        <v>2010</v>
      </c>
      <c r="D64" s="104">
        <v>11358.2</v>
      </c>
    </row>
    <row r="65" spans="1:4" ht="12.75">
      <c r="A65" s="76">
        <v>60</v>
      </c>
      <c r="B65" s="92" t="s">
        <v>78</v>
      </c>
      <c r="C65" s="76">
        <v>2010</v>
      </c>
      <c r="D65" s="103">
        <v>2779.16</v>
      </c>
    </row>
    <row r="66" spans="1:4" ht="12.75">
      <c r="A66" s="76">
        <v>61</v>
      </c>
      <c r="B66" s="92" t="s">
        <v>78</v>
      </c>
      <c r="C66" s="76">
        <v>2010</v>
      </c>
      <c r="D66" s="103">
        <v>2399.74</v>
      </c>
    </row>
    <row r="67" spans="1:4" ht="12.75">
      <c r="A67" s="76">
        <v>62</v>
      </c>
      <c r="B67" s="92" t="s">
        <v>98</v>
      </c>
      <c r="C67" s="76">
        <v>2010</v>
      </c>
      <c r="D67" s="103">
        <v>849.12</v>
      </c>
    </row>
    <row r="68" spans="1:4" ht="12.75">
      <c r="A68" s="76">
        <v>63</v>
      </c>
      <c r="B68" s="92" t="s">
        <v>99</v>
      </c>
      <c r="C68" s="76">
        <v>2010</v>
      </c>
      <c r="D68" s="103">
        <v>2199.66</v>
      </c>
    </row>
    <row r="69" spans="1:4" ht="12.75">
      <c r="A69" s="76">
        <v>64</v>
      </c>
      <c r="B69" s="92" t="s">
        <v>78</v>
      </c>
      <c r="C69" s="76">
        <v>2010</v>
      </c>
      <c r="D69" s="103">
        <v>2849.92</v>
      </c>
    </row>
    <row r="70" spans="1:4" ht="12.75">
      <c r="A70" s="76">
        <v>65</v>
      </c>
      <c r="B70" s="92" t="s">
        <v>100</v>
      </c>
      <c r="C70" s="76">
        <v>2010</v>
      </c>
      <c r="D70" s="103">
        <v>599.02</v>
      </c>
    </row>
    <row r="71" spans="1:4" ht="12.75">
      <c r="A71" s="76">
        <v>66</v>
      </c>
      <c r="B71" s="92" t="s">
        <v>78</v>
      </c>
      <c r="C71" s="76">
        <v>2010</v>
      </c>
      <c r="D71" s="103">
        <v>2849.92</v>
      </c>
    </row>
    <row r="72" spans="1:4" ht="12.75">
      <c r="A72" s="76">
        <v>67</v>
      </c>
      <c r="B72" s="92" t="s">
        <v>100</v>
      </c>
      <c r="C72" s="76">
        <v>2010</v>
      </c>
      <c r="D72" s="103">
        <v>599.02</v>
      </c>
    </row>
    <row r="73" spans="1:4" ht="12.75">
      <c r="A73" s="76">
        <v>68</v>
      </c>
      <c r="B73" s="92" t="s">
        <v>78</v>
      </c>
      <c r="C73" s="76">
        <v>2010</v>
      </c>
      <c r="D73" s="103">
        <v>2849.92</v>
      </c>
    </row>
    <row r="74" spans="1:4" ht="12.75">
      <c r="A74" s="76">
        <v>69</v>
      </c>
      <c r="B74" s="92" t="s">
        <v>101</v>
      </c>
      <c r="C74" s="76">
        <v>2010</v>
      </c>
      <c r="D74" s="103">
        <v>2849.92</v>
      </c>
    </row>
    <row r="75" spans="1:4" ht="12.75">
      <c r="A75" s="76">
        <v>70</v>
      </c>
      <c r="B75" s="92" t="s">
        <v>102</v>
      </c>
      <c r="C75" s="76">
        <v>2010</v>
      </c>
      <c r="D75" s="103">
        <v>599.02</v>
      </c>
    </row>
    <row r="76" spans="1:4" ht="12.75">
      <c r="A76" s="76">
        <v>71</v>
      </c>
      <c r="B76" s="92" t="s">
        <v>103</v>
      </c>
      <c r="C76" s="76">
        <v>2010</v>
      </c>
      <c r="D76" s="103">
        <v>409.92</v>
      </c>
    </row>
    <row r="77" spans="1:4" ht="12.75">
      <c r="A77" s="76">
        <v>72</v>
      </c>
      <c r="B77" s="92" t="s">
        <v>93</v>
      </c>
      <c r="C77" s="76">
        <v>2010</v>
      </c>
      <c r="D77" s="103">
        <v>850</v>
      </c>
    </row>
    <row r="78" spans="1:4" ht="12.75">
      <c r="A78" s="76">
        <v>73</v>
      </c>
      <c r="B78" s="92" t="s">
        <v>104</v>
      </c>
      <c r="C78" s="76">
        <v>2010</v>
      </c>
      <c r="D78" s="103">
        <v>409.92</v>
      </c>
    </row>
    <row r="79" spans="1:4" ht="12.75">
      <c r="A79" s="76">
        <v>74</v>
      </c>
      <c r="B79" s="92" t="s">
        <v>105</v>
      </c>
      <c r="C79" s="76">
        <v>2010</v>
      </c>
      <c r="D79" s="103">
        <v>1799.5</v>
      </c>
    </row>
    <row r="80" spans="1:4" ht="12.75">
      <c r="A80" s="76">
        <v>75</v>
      </c>
      <c r="B80" s="92" t="s">
        <v>104</v>
      </c>
      <c r="C80" s="76">
        <v>2010</v>
      </c>
      <c r="D80" s="103">
        <v>409.92</v>
      </c>
    </row>
    <row r="81" spans="1:4" ht="12.75">
      <c r="A81" s="76">
        <v>76</v>
      </c>
      <c r="B81" s="92" t="s">
        <v>105</v>
      </c>
      <c r="C81" s="76">
        <v>2010</v>
      </c>
      <c r="D81" s="103">
        <v>1799.5</v>
      </c>
    </row>
    <row r="82" spans="1:4" ht="12.75">
      <c r="A82" s="76">
        <v>77</v>
      </c>
      <c r="B82" s="92" t="s">
        <v>105</v>
      </c>
      <c r="C82" s="76">
        <v>2010</v>
      </c>
      <c r="D82" s="103">
        <v>1799.5</v>
      </c>
    </row>
    <row r="83" spans="1:4" ht="12.75">
      <c r="A83" s="76">
        <v>78</v>
      </c>
      <c r="B83" s="92" t="s">
        <v>106</v>
      </c>
      <c r="C83" s="76">
        <v>2010</v>
      </c>
      <c r="D83" s="103">
        <v>447</v>
      </c>
    </row>
    <row r="84" spans="1:4" ht="12.75">
      <c r="A84" s="76">
        <v>79</v>
      </c>
      <c r="B84" s="92" t="s">
        <v>106</v>
      </c>
      <c r="C84" s="76">
        <v>2010</v>
      </c>
      <c r="D84" s="103">
        <v>447</v>
      </c>
    </row>
    <row r="85" spans="1:4" ht="12.75">
      <c r="A85" s="76">
        <v>80</v>
      </c>
      <c r="B85" s="92" t="s">
        <v>106</v>
      </c>
      <c r="C85" s="76">
        <v>2010</v>
      </c>
      <c r="D85" s="103">
        <v>447</v>
      </c>
    </row>
    <row r="86" spans="1:4" ht="12.75">
      <c r="A86" s="76">
        <v>81</v>
      </c>
      <c r="B86" s="92" t="s">
        <v>106</v>
      </c>
      <c r="C86" s="76">
        <v>2010</v>
      </c>
      <c r="D86" s="103">
        <v>447</v>
      </c>
    </row>
    <row r="87" spans="1:4" ht="12.75">
      <c r="A87" s="76">
        <v>82</v>
      </c>
      <c r="B87" s="92" t="s">
        <v>104</v>
      </c>
      <c r="C87" s="76">
        <v>2010</v>
      </c>
      <c r="D87" s="103">
        <v>409.92</v>
      </c>
    </row>
    <row r="88" spans="1:4" ht="12.75">
      <c r="A88" s="76">
        <v>83</v>
      </c>
      <c r="B88" s="92" t="s">
        <v>104</v>
      </c>
      <c r="C88" s="76">
        <v>2010</v>
      </c>
      <c r="D88" s="103">
        <v>409.92</v>
      </c>
    </row>
    <row r="89" spans="1:4" ht="12.75">
      <c r="A89" s="76">
        <v>84</v>
      </c>
      <c r="B89" s="92" t="s">
        <v>104</v>
      </c>
      <c r="C89" s="76">
        <v>2010</v>
      </c>
      <c r="D89" s="103">
        <v>409.92</v>
      </c>
    </row>
    <row r="90" spans="1:4" ht="12.75">
      <c r="A90" s="93">
        <v>85</v>
      </c>
      <c r="B90" s="92" t="s">
        <v>107</v>
      </c>
      <c r="C90" s="93">
        <v>2010</v>
      </c>
      <c r="D90" s="104">
        <v>4920</v>
      </c>
    </row>
    <row r="91" spans="1:4" ht="12.75">
      <c r="A91" s="93">
        <v>86</v>
      </c>
      <c r="B91" s="92" t="s">
        <v>107</v>
      </c>
      <c r="C91" s="93">
        <v>2010</v>
      </c>
      <c r="D91" s="104">
        <v>4920</v>
      </c>
    </row>
    <row r="92" spans="1:4" ht="12.75">
      <c r="A92" s="93">
        <v>87</v>
      </c>
      <c r="B92" s="92" t="s">
        <v>107</v>
      </c>
      <c r="C92" s="93">
        <v>2010</v>
      </c>
      <c r="D92" s="104">
        <v>4920</v>
      </c>
    </row>
    <row r="93" spans="1:4" ht="12.75">
      <c r="A93" s="93">
        <v>88</v>
      </c>
      <c r="B93" s="92" t="s">
        <v>107</v>
      </c>
      <c r="C93" s="93">
        <v>2010</v>
      </c>
      <c r="D93" s="104">
        <v>4920</v>
      </c>
    </row>
    <row r="94" spans="1:4" ht="12.75">
      <c r="A94" s="93">
        <v>89</v>
      </c>
      <c r="B94" s="92" t="s">
        <v>107</v>
      </c>
      <c r="C94" s="93">
        <v>2010</v>
      </c>
      <c r="D94" s="104">
        <v>4920</v>
      </c>
    </row>
    <row r="95" spans="1:4" ht="12.75">
      <c r="A95" s="93">
        <v>90</v>
      </c>
      <c r="B95" s="92" t="s">
        <v>107</v>
      </c>
      <c r="C95" s="93">
        <v>2010</v>
      </c>
      <c r="D95" s="104">
        <v>8241</v>
      </c>
    </row>
    <row r="96" spans="1:4" ht="12.75">
      <c r="A96" s="93">
        <v>91</v>
      </c>
      <c r="B96" s="92" t="s">
        <v>107</v>
      </c>
      <c r="C96" s="93">
        <v>2011</v>
      </c>
      <c r="D96" s="104">
        <v>3908.46</v>
      </c>
    </row>
    <row r="97" spans="1:4" ht="12.75">
      <c r="A97" s="93">
        <v>92</v>
      </c>
      <c r="B97" s="92" t="s">
        <v>107</v>
      </c>
      <c r="C97" s="93">
        <v>2011</v>
      </c>
      <c r="D97" s="104">
        <v>3369.3</v>
      </c>
    </row>
    <row r="98" spans="1:4" ht="12.75">
      <c r="A98" s="76">
        <v>93</v>
      </c>
      <c r="B98" s="90" t="s">
        <v>108</v>
      </c>
      <c r="C98" s="84">
        <v>2011</v>
      </c>
      <c r="D98" s="102">
        <v>830.25</v>
      </c>
    </row>
    <row r="99" spans="1:4" ht="12.75">
      <c r="A99" s="76">
        <v>94</v>
      </c>
      <c r="B99" s="90" t="s">
        <v>108</v>
      </c>
      <c r="C99" s="84">
        <v>2011</v>
      </c>
      <c r="D99" s="102">
        <v>830.25</v>
      </c>
    </row>
    <row r="100" spans="1:4" ht="12.75">
      <c r="A100" s="76">
        <v>95</v>
      </c>
      <c r="B100" s="90" t="s">
        <v>108</v>
      </c>
      <c r="C100" s="84">
        <v>2011</v>
      </c>
      <c r="D100" s="102">
        <v>830.25</v>
      </c>
    </row>
    <row r="101" spans="1:4" ht="12.75">
      <c r="A101" s="76">
        <v>96</v>
      </c>
      <c r="B101" s="90" t="s">
        <v>108</v>
      </c>
      <c r="C101" s="84">
        <v>2011</v>
      </c>
      <c r="D101" s="102">
        <v>830.25</v>
      </c>
    </row>
    <row r="102" spans="1:4" ht="12.75">
      <c r="A102" s="76">
        <v>97</v>
      </c>
      <c r="B102" s="92" t="s">
        <v>109</v>
      </c>
      <c r="C102" s="76">
        <v>2011</v>
      </c>
      <c r="D102" s="103">
        <v>3067.62</v>
      </c>
    </row>
    <row r="103" spans="1:4" ht="12.75">
      <c r="A103" s="76">
        <v>98</v>
      </c>
      <c r="B103" s="92" t="s">
        <v>109</v>
      </c>
      <c r="C103" s="76">
        <v>2011</v>
      </c>
      <c r="D103" s="103">
        <v>3067.62</v>
      </c>
    </row>
    <row r="104" spans="1:4" ht="12.75">
      <c r="A104" s="76">
        <v>99</v>
      </c>
      <c r="B104" s="92" t="s">
        <v>109</v>
      </c>
      <c r="C104" s="76">
        <v>2011</v>
      </c>
      <c r="D104" s="103">
        <v>3067.62</v>
      </c>
    </row>
    <row r="105" spans="1:4" ht="12.75">
      <c r="A105" s="76">
        <v>100</v>
      </c>
      <c r="B105" s="92" t="s">
        <v>109</v>
      </c>
      <c r="C105" s="76">
        <v>2011</v>
      </c>
      <c r="D105" s="103">
        <v>3067.62</v>
      </c>
    </row>
    <row r="106" spans="1:4" ht="12.75">
      <c r="A106" s="76">
        <v>101</v>
      </c>
      <c r="B106" s="92" t="s">
        <v>109</v>
      </c>
      <c r="C106" s="76">
        <v>2011</v>
      </c>
      <c r="D106" s="103">
        <v>3067.62</v>
      </c>
    </row>
    <row r="107" spans="1:4" ht="12.75">
      <c r="A107" s="76">
        <v>102</v>
      </c>
      <c r="B107" s="92" t="s">
        <v>110</v>
      </c>
      <c r="C107" s="76">
        <v>2011</v>
      </c>
      <c r="D107" s="103">
        <v>15498</v>
      </c>
    </row>
    <row r="108" spans="1:4" ht="12.75">
      <c r="A108" s="76">
        <v>103</v>
      </c>
      <c r="B108" s="91" t="s">
        <v>111</v>
      </c>
      <c r="C108" s="84">
        <v>2011</v>
      </c>
      <c r="D108" s="102">
        <v>19277.79</v>
      </c>
    </row>
    <row r="109" spans="1:4" ht="12.75">
      <c r="A109" s="76">
        <v>104</v>
      </c>
      <c r="B109" s="91" t="s">
        <v>112</v>
      </c>
      <c r="C109" s="84">
        <v>2011</v>
      </c>
      <c r="D109" s="102">
        <v>2710.92</v>
      </c>
    </row>
    <row r="110" spans="1:4" ht="25.5">
      <c r="A110" s="76">
        <v>105</v>
      </c>
      <c r="B110" s="91" t="s">
        <v>113</v>
      </c>
      <c r="C110" s="84">
        <v>2012</v>
      </c>
      <c r="D110" s="102">
        <v>1490</v>
      </c>
    </row>
    <row r="111" spans="1:4" ht="12.75">
      <c r="A111" s="76">
        <v>106</v>
      </c>
      <c r="B111" s="91" t="s">
        <v>114</v>
      </c>
      <c r="C111" s="84">
        <v>2012</v>
      </c>
      <c r="D111" s="102">
        <v>900.36</v>
      </c>
    </row>
    <row r="112" spans="1:4" ht="12.75">
      <c r="A112" s="76">
        <v>107</v>
      </c>
      <c r="B112" s="91" t="s">
        <v>115</v>
      </c>
      <c r="C112" s="84">
        <v>2012</v>
      </c>
      <c r="D112" s="102">
        <v>1680.18</v>
      </c>
    </row>
    <row r="113" spans="1:4" ht="25.5">
      <c r="A113" s="76">
        <v>108</v>
      </c>
      <c r="B113" s="91" t="s">
        <v>116</v>
      </c>
      <c r="C113" s="84">
        <v>2012</v>
      </c>
      <c r="D113" s="102">
        <v>1134.7</v>
      </c>
    </row>
    <row r="114" spans="1:4" ht="12.75">
      <c r="A114" s="76">
        <v>109</v>
      </c>
      <c r="B114" s="91" t="s">
        <v>117</v>
      </c>
      <c r="C114" s="84">
        <v>2012</v>
      </c>
      <c r="D114" s="102">
        <v>26388.23</v>
      </c>
    </row>
    <row r="115" spans="1:4" ht="12.75">
      <c r="A115" s="84">
        <v>110</v>
      </c>
      <c r="B115" s="91" t="s">
        <v>117</v>
      </c>
      <c r="C115" s="84">
        <v>2012</v>
      </c>
      <c r="D115" s="102">
        <v>26388.23</v>
      </c>
    </row>
    <row r="116" spans="1:4" ht="25.5">
      <c r="A116" s="84">
        <v>111</v>
      </c>
      <c r="B116" s="91" t="s">
        <v>118</v>
      </c>
      <c r="C116" s="84">
        <v>2012</v>
      </c>
      <c r="D116" s="102">
        <v>19612.72</v>
      </c>
    </row>
    <row r="117" spans="1:4" ht="25.5">
      <c r="A117" s="84">
        <v>112</v>
      </c>
      <c r="B117" s="91" t="s">
        <v>119</v>
      </c>
      <c r="C117" s="84">
        <v>2012</v>
      </c>
      <c r="D117" s="102">
        <v>762.94</v>
      </c>
    </row>
    <row r="118" spans="1:4" ht="12.75">
      <c r="A118" s="84">
        <v>113</v>
      </c>
      <c r="B118" s="91" t="s">
        <v>120</v>
      </c>
      <c r="C118" s="84">
        <v>2012</v>
      </c>
      <c r="D118" s="102">
        <v>2613.24</v>
      </c>
    </row>
    <row r="119" spans="1:4" ht="12.75">
      <c r="A119" s="84">
        <v>114</v>
      </c>
      <c r="B119" s="91" t="s">
        <v>121</v>
      </c>
      <c r="C119" s="84">
        <v>2012</v>
      </c>
      <c r="D119" s="102">
        <v>2400.96</v>
      </c>
    </row>
    <row r="120" spans="1:4" ht="12.75">
      <c r="A120" s="84">
        <v>115</v>
      </c>
      <c r="B120" s="91" t="s">
        <v>122</v>
      </c>
      <c r="C120" s="84">
        <v>2012</v>
      </c>
      <c r="D120" s="102">
        <v>475.8</v>
      </c>
    </row>
    <row r="121" spans="1:4" ht="12.75">
      <c r="A121" s="84">
        <v>116</v>
      </c>
      <c r="B121" s="91" t="s">
        <v>123</v>
      </c>
      <c r="C121" s="84">
        <v>2012</v>
      </c>
      <c r="D121" s="102">
        <v>2127.9</v>
      </c>
    </row>
    <row r="122" spans="1:4" ht="12.75" customHeight="1">
      <c r="A122" s="370" t="s">
        <v>124</v>
      </c>
      <c r="B122" s="371"/>
      <c r="C122" s="372"/>
      <c r="D122" s="105">
        <f>SUM(D6:D121)</f>
        <v>421575.09</v>
      </c>
    </row>
    <row r="124" spans="1:4" ht="12.75">
      <c r="A124" s="369" t="s">
        <v>125</v>
      </c>
      <c r="B124" s="369"/>
      <c r="C124" s="369"/>
      <c r="D124" s="369"/>
    </row>
    <row r="125" spans="1:4" ht="38.25">
      <c r="A125" s="76" t="s">
        <v>206</v>
      </c>
      <c r="B125" s="95" t="s">
        <v>75</v>
      </c>
      <c r="C125" s="95" t="s">
        <v>76</v>
      </c>
      <c r="D125" s="99" t="s">
        <v>77</v>
      </c>
    </row>
    <row r="126" spans="1:4" ht="12.75">
      <c r="A126" s="94">
        <v>1</v>
      </c>
      <c r="B126" s="85" t="s">
        <v>126</v>
      </c>
      <c r="C126" s="85">
        <v>2008</v>
      </c>
      <c r="D126" s="100">
        <v>1085.8</v>
      </c>
    </row>
    <row r="127" spans="1:4" ht="12.75">
      <c r="A127" s="94">
        <v>2</v>
      </c>
      <c r="B127" s="85" t="s">
        <v>127</v>
      </c>
      <c r="C127" s="85">
        <v>2008</v>
      </c>
      <c r="D127" s="100">
        <v>849</v>
      </c>
    </row>
    <row r="128" spans="1:4" ht="12.75">
      <c r="A128" s="94">
        <v>3</v>
      </c>
      <c r="B128" s="85" t="s">
        <v>128</v>
      </c>
      <c r="C128" s="85">
        <v>2009</v>
      </c>
      <c r="D128" s="100">
        <v>754</v>
      </c>
    </row>
    <row r="129" spans="1:4" ht="12.75">
      <c r="A129" s="94">
        <v>4</v>
      </c>
      <c r="B129" s="85" t="s">
        <v>422</v>
      </c>
      <c r="C129" s="85">
        <v>2010</v>
      </c>
      <c r="D129" s="100">
        <v>1196.74</v>
      </c>
    </row>
    <row r="130" spans="1:4" ht="12.75">
      <c r="A130" s="94">
        <v>5</v>
      </c>
      <c r="B130" s="85" t="s">
        <v>423</v>
      </c>
      <c r="C130" s="85">
        <v>2010</v>
      </c>
      <c r="D130" s="100">
        <v>468.36</v>
      </c>
    </row>
    <row r="131" spans="1:4" ht="12.75">
      <c r="A131" s="94">
        <v>6</v>
      </c>
      <c r="B131" s="91" t="s">
        <v>129</v>
      </c>
      <c r="C131" s="91">
        <v>2010</v>
      </c>
      <c r="D131" s="102">
        <v>1435</v>
      </c>
    </row>
    <row r="132" spans="1:4" ht="12.75">
      <c r="A132" s="94">
        <v>7</v>
      </c>
      <c r="B132" s="91" t="s">
        <v>130</v>
      </c>
      <c r="C132" s="91">
        <v>2010</v>
      </c>
      <c r="D132" s="102">
        <v>2399.74</v>
      </c>
    </row>
    <row r="133" spans="1:4" ht="12.75">
      <c r="A133" s="94">
        <v>8</v>
      </c>
      <c r="B133" s="91" t="s">
        <v>130</v>
      </c>
      <c r="C133" s="91">
        <v>2010</v>
      </c>
      <c r="D133" s="102">
        <v>2399.74</v>
      </c>
    </row>
    <row r="134" spans="1:4" ht="12.75">
      <c r="A134" s="94">
        <v>9</v>
      </c>
      <c r="B134" s="91" t="s">
        <v>131</v>
      </c>
      <c r="C134" s="91">
        <v>2010</v>
      </c>
      <c r="D134" s="102">
        <v>720</v>
      </c>
    </row>
    <row r="135" spans="1:4" ht="12.75">
      <c r="A135" s="94">
        <v>10</v>
      </c>
      <c r="B135" s="91" t="s">
        <v>132</v>
      </c>
      <c r="C135" s="91">
        <v>2010</v>
      </c>
      <c r="D135" s="102">
        <v>1699</v>
      </c>
    </row>
    <row r="136" spans="1:4" ht="12.75">
      <c r="A136" s="94">
        <v>11</v>
      </c>
      <c r="B136" s="91" t="s">
        <v>131</v>
      </c>
      <c r="C136" s="91">
        <v>2010</v>
      </c>
      <c r="D136" s="102">
        <v>720</v>
      </c>
    </row>
    <row r="137" spans="1:4" ht="12.75">
      <c r="A137" s="94">
        <v>12</v>
      </c>
      <c r="B137" s="91" t="s">
        <v>133</v>
      </c>
      <c r="C137" s="91">
        <v>2010</v>
      </c>
      <c r="D137" s="102">
        <v>1070.8</v>
      </c>
    </row>
    <row r="138" spans="1:4" ht="12.75">
      <c r="A138" s="94">
        <v>13</v>
      </c>
      <c r="B138" s="91" t="s">
        <v>132</v>
      </c>
      <c r="C138" s="91">
        <v>2010</v>
      </c>
      <c r="D138" s="102">
        <v>1699</v>
      </c>
    </row>
    <row r="139" spans="1:4" ht="12.75">
      <c r="A139" s="94">
        <v>14</v>
      </c>
      <c r="B139" s="91" t="s">
        <v>134</v>
      </c>
      <c r="C139" s="91">
        <v>2010</v>
      </c>
      <c r="D139" s="102">
        <v>939.4</v>
      </c>
    </row>
    <row r="140" spans="1:4" ht="12.75">
      <c r="A140" s="94">
        <v>15</v>
      </c>
      <c r="B140" s="91" t="s">
        <v>135</v>
      </c>
      <c r="C140" s="91">
        <v>2012</v>
      </c>
      <c r="D140" s="102">
        <v>390</v>
      </c>
    </row>
    <row r="141" spans="1:4" ht="12.75">
      <c r="A141" s="94">
        <v>16</v>
      </c>
      <c r="B141" s="91" t="s">
        <v>136</v>
      </c>
      <c r="C141" s="91">
        <v>2012</v>
      </c>
      <c r="D141" s="102">
        <v>400</v>
      </c>
    </row>
    <row r="142" spans="1:4" ht="25.5">
      <c r="A142" s="94">
        <v>17</v>
      </c>
      <c r="B142" s="91" t="s">
        <v>137</v>
      </c>
      <c r="C142" s="91">
        <v>2012</v>
      </c>
      <c r="D142" s="102">
        <v>2200</v>
      </c>
    </row>
    <row r="143" spans="1:4" ht="12.75">
      <c r="A143" s="94">
        <v>18</v>
      </c>
      <c r="B143" s="91" t="s">
        <v>135</v>
      </c>
      <c r="C143" s="91">
        <v>2012</v>
      </c>
      <c r="D143" s="102">
        <v>390</v>
      </c>
    </row>
    <row r="144" spans="1:4" ht="12.75">
      <c r="A144" s="94">
        <v>19</v>
      </c>
      <c r="B144" s="91" t="s">
        <v>136</v>
      </c>
      <c r="C144" s="91">
        <v>2012</v>
      </c>
      <c r="D144" s="102">
        <v>400</v>
      </c>
    </row>
    <row r="145" spans="1:4" ht="12.75">
      <c r="A145" s="94">
        <v>20</v>
      </c>
      <c r="B145" s="91" t="s">
        <v>138</v>
      </c>
      <c r="C145" s="91">
        <v>2012</v>
      </c>
      <c r="D145" s="102">
        <v>800</v>
      </c>
    </row>
    <row r="146" spans="1:4" ht="25.5">
      <c r="A146" s="94">
        <v>21</v>
      </c>
      <c r="B146" s="91" t="s">
        <v>139</v>
      </c>
      <c r="C146" s="91">
        <v>2012</v>
      </c>
      <c r="D146" s="102">
        <v>1000</v>
      </c>
    </row>
    <row r="147" spans="1:4" ht="12.75">
      <c r="A147" s="94">
        <v>22</v>
      </c>
      <c r="B147" s="91" t="s">
        <v>140</v>
      </c>
      <c r="C147" s="91">
        <v>2012</v>
      </c>
      <c r="D147" s="102">
        <v>400</v>
      </c>
    </row>
    <row r="148" spans="1:4" ht="12.75">
      <c r="A148" s="94">
        <v>23</v>
      </c>
      <c r="B148" s="91" t="s">
        <v>135</v>
      </c>
      <c r="C148" s="91">
        <v>2012</v>
      </c>
      <c r="D148" s="102">
        <v>390</v>
      </c>
    </row>
    <row r="149" spans="1:4" ht="12.75">
      <c r="A149" s="94">
        <v>24</v>
      </c>
      <c r="B149" s="91" t="s">
        <v>140</v>
      </c>
      <c r="C149" s="91">
        <v>2012</v>
      </c>
      <c r="D149" s="102">
        <v>400</v>
      </c>
    </row>
    <row r="150" spans="1:4" ht="12.75">
      <c r="A150" s="94">
        <v>25</v>
      </c>
      <c r="B150" s="91" t="s">
        <v>140</v>
      </c>
      <c r="C150" s="91">
        <v>2012</v>
      </c>
      <c r="D150" s="102">
        <v>400</v>
      </c>
    </row>
    <row r="151" spans="1:4" ht="12.75">
      <c r="A151" s="94">
        <v>26</v>
      </c>
      <c r="B151" s="91" t="s">
        <v>140</v>
      </c>
      <c r="C151" s="91">
        <v>2012</v>
      </c>
      <c r="D151" s="102">
        <v>400</v>
      </c>
    </row>
    <row r="152" spans="1:4" ht="12.75">
      <c r="A152" s="94">
        <v>27</v>
      </c>
      <c r="B152" s="91" t="s">
        <v>140</v>
      </c>
      <c r="C152" s="91">
        <v>2012</v>
      </c>
      <c r="D152" s="102">
        <v>400</v>
      </c>
    </row>
    <row r="153" spans="1:4" ht="12.75">
      <c r="A153" s="94">
        <v>28</v>
      </c>
      <c r="B153" s="91" t="s">
        <v>140</v>
      </c>
      <c r="C153" s="91">
        <v>2012</v>
      </c>
      <c r="D153" s="102">
        <v>400</v>
      </c>
    </row>
    <row r="154" spans="1:4" ht="12.75">
      <c r="A154" s="94">
        <v>29</v>
      </c>
      <c r="B154" s="91" t="s">
        <v>135</v>
      </c>
      <c r="C154" s="91">
        <v>2012</v>
      </c>
      <c r="D154" s="102">
        <v>390</v>
      </c>
    </row>
    <row r="155" spans="1:4" ht="12.75">
      <c r="A155" s="94">
        <v>30</v>
      </c>
      <c r="B155" s="91" t="s">
        <v>135</v>
      </c>
      <c r="C155" s="91">
        <v>2012</v>
      </c>
      <c r="D155" s="102">
        <v>390</v>
      </c>
    </row>
    <row r="156" spans="1:4" ht="12.75">
      <c r="A156" s="94">
        <v>31</v>
      </c>
      <c r="B156" s="91" t="s">
        <v>135</v>
      </c>
      <c r="C156" s="91">
        <v>2012</v>
      </c>
      <c r="D156" s="102">
        <v>390</v>
      </c>
    </row>
    <row r="157" spans="1:4" ht="12.75">
      <c r="A157" s="94">
        <v>32</v>
      </c>
      <c r="B157" s="91" t="s">
        <v>135</v>
      </c>
      <c r="C157" s="91">
        <v>2012</v>
      </c>
      <c r="D157" s="102">
        <v>390</v>
      </c>
    </row>
    <row r="158" spans="1:4" ht="12.75">
      <c r="A158" s="94">
        <v>33</v>
      </c>
      <c r="B158" s="91" t="s">
        <v>135</v>
      </c>
      <c r="C158" s="91">
        <v>2012</v>
      </c>
      <c r="D158" s="102">
        <v>390</v>
      </c>
    </row>
    <row r="159" spans="1:4" ht="12.75">
      <c r="A159" s="94">
        <v>34</v>
      </c>
      <c r="B159" s="91" t="s">
        <v>141</v>
      </c>
      <c r="C159" s="91">
        <v>2012</v>
      </c>
      <c r="D159" s="102">
        <v>3500</v>
      </c>
    </row>
    <row r="160" spans="1:4" ht="12.75">
      <c r="A160" s="94">
        <v>35</v>
      </c>
      <c r="B160" s="91" t="s">
        <v>142</v>
      </c>
      <c r="C160" s="91">
        <v>2013</v>
      </c>
      <c r="D160" s="102">
        <v>4449.89</v>
      </c>
    </row>
    <row r="161" spans="1:4" ht="12.75">
      <c r="A161" s="94">
        <v>36</v>
      </c>
      <c r="B161" s="91" t="s">
        <v>143</v>
      </c>
      <c r="C161" s="91">
        <v>2013</v>
      </c>
      <c r="D161" s="102">
        <v>3179.55</v>
      </c>
    </row>
    <row r="162" spans="1:4" ht="12.75">
      <c r="A162" s="94">
        <v>37</v>
      </c>
      <c r="B162" s="91" t="s">
        <v>144</v>
      </c>
      <c r="C162" s="91">
        <v>2013</v>
      </c>
      <c r="D162" s="102">
        <v>599</v>
      </c>
    </row>
    <row r="163" spans="1:4" ht="25.5">
      <c r="A163" s="94">
        <v>38</v>
      </c>
      <c r="B163" s="91" t="s">
        <v>145</v>
      </c>
      <c r="C163" s="91">
        <v>2013</v>
      </c>
      <c r="D163" s="102">
        <v>988</v>
      </c>
    </row>
    <row r="164" spans="1:4" ht="12.75" customHeight="1">
      <c r="A164" s="373" t="s">
        <v>124</v>
      </c>
      <c r="B164" s="374"/>
      <c r="C164" s="375"/>
      <c r="D164" s="105">
        <f>SUM(D126:D163)</f>
        <v>40473.020000000004</v>
      </c>
    </row>
    <row r="166" ht="13.5" thickBot="1"/>
    <row r="167" spans="1:4" ht="13.5" thickBot="1">
      <c r="A167" s="366" t="s">
        <v>227</v>
      </c>
      <c r="B167" s="367"/>
      <c r="C167" s="367"/>
      <c r="D167" s="368"/>
    </row>
    <row r="168" spans="1:4" ht="13.5" thickBot="1">
      <c r="A168" s="366" t="s">
        <v>74</v>
      </c>
      <c r="B168" s="367"/>
      <c r="C168" s="367"/>
      <c r="D168" s="368"/>
    </row>
    <row r="169" spans="1:4" s="8" customFormat="1" ht="12.75">
      <c r="A169" s="10" t="s">
        <v>240</v>
      </c>
      <c r="B169" s="27" t="s">
        <v>161</v>
      </c>
      <c r="C169" s="16">
        <v>2008</v>
      </c>
      <c r="D169" s="40">
        <v>1820</v>
      </c>
    </row>
    <row r="170" spans="1:4" s="8" customFormat="1" ht="12.75">
      <c r="A170" s="10" t="s">
        <v>241</v>
      </c>
      <c r="B170" s="27" t="s">
        <v>161</v>
      </c>
      <c r="C170" s="16">
        <v>2008</v>
      </c>
      <c r="D170" s="40">
        <v>1820</v>
      </c>
    </row>
    <row r="171" spans="1:4" s="8" customFormat="1" ht="12.75">
      <c r="A171" s="10" t="s">
        <v>242</v>
      </c>
      <c r="B171" s="27" t="s">
        <v>161</v>
      </c>
      <c r="C171" s="16">
        <v>2008</v>
      </c>
      <c r="D171" s="40">
        <v>1820</v>
      </c>
    </row>
    <row r="172" spans="1:4" s="8" customFormat="1" ht="12.75">
      <c r="A172" s="10" t="s">
        <v>243</v>
      </c>
      <c r="B172" s="27" t="s">
        <v>161</v>
      </c>
      <c r="C172" s="16">
        <v>2008</v>
      </c>
      <c r="D172" s="40">
        <v>1820</v>
      </c>
    </row>
    <row r="173" spans="1:4" s="8" customFormat="1" ht="12.75">
      <c r="A173" s="10" t="s">
        <v>244</v>
      </c>
      <c r="B173" s="27" t="s">
        <v>161</v>
      </c>
      <c r="C173" s="16">
        <v>2008</v>
      </c>
      <c r="D173" s="40">
        <v>1820</v>
      </c>
    </row>
    <row r="174" spans="1:4" s="8" customFormat="1" ht="12.75">
      <c r="A174" s="10" t="s">
        <v>245</v>
      </c>
      <c r="B174" s="27" t="s">
        <v>161</v>
      </c>
      <c r="C174" s="16">
        <v>2008</v>
      </c>
      <c r="D174" s="40">
        <v>1820</v>
      </c>
    </row>
    <row r="175" spans="1:4" s="8" customFormat="1" ht="12.75">
      <c r="A175" s="10" t="s">
        <v>246</v>
      </c>
      <c r="B175" s="27" t="s">
        <v>162</v>
      </c>
      <c r="C175" s="16">
        <v>2009</v>
      </c>
      <c r="D175" s="40">
        <v>2600</v>
      </c>
    </row>
    <row r="176" spans="1:4" s="8" customFormat="1" ht="12.75">
      <c r="A176" s="10" t="s">
        <v>247</v>
      </c>
      <c r="B176" s="27" t="s">
        <v>162</v>
      </c>
      <c r="C176" s="16">
        <v>2009</v>
      </c>
      <c r="D176" s="40">
        <v>2600</v>
      </c>
    </row>
    <row r="177" spans="1:4" s="8" customFormat="1" ht="12.75">
      <c r="A177" s="10" t="s">
        <v>248</v>
      </c>
      <c r="B177" s="27" t="s">
        <v>162</v>
      </c>
      <c r="C177" s="16">
        <v>2009</v>
      </c>
      <c r="D177" s="40">
        <v>2600</v>
      </c>
    </row>
    <row r="178" spans="1:4" s="8" customFormat="1" ht="12.75">
      <c r="A178" s="10" t="s">
        <v>249</v>
      </c>
      <c r="B178" s="27" t="s">
        <v>162</v>
      </c>
      <c r="C178" s="16">
        <v>2009</v>
      </c>
      <c r="D178" s="40">
        <v>2600</v>
      </c>
    </row>
    <row r="179" spans="1:4" s="8" customFormat="1" ht="12.75">
      <c r="A179" s="10" t="s">
        <v>250</v>
      </c>
      <c r="B179" s="27" t="s">
        <v>162</v>
      </c>
      <c r="C179" s="16">
        <v>2009</v>
      </c>
      <c r="D179" s="40">
        <v>2600</v>
      </c>
    </row>
    <row r="180" spans="1:4" s="8" customFormat="1" ht="12.75">
      <c r="A180" s="10" t="s">
        <v>251</v>
      </c>
      <c r="B180" s="27" t="s">
        <v>162</v>
      </c>
      <c r="C180" s="16">
        <v>2009</v>
      </c>
      <c r="D180" s="40">
        <v>2600</v>
      </c>
    </row>
    <row r="181" spans="1:4" s="8" customFormat="1" ht="12.75">
      <c r="A181" s="10" t="s">
        <v>252</v>
      </c>
      <c r="B181" s="27" t="s">
        <v>163</v>
      </c>
      <c r="C181" s="16">
        <v>2010</v>
      </c>
      <c r="D181" s="40">
        <v>2220</v>
      </c>
    </row>
    <row r="182" spans="1:4" s="8" customFormat="1" ht="12.75">
      <c r="A182" s="10" t="s">
        <v>253</v>
      </c>
      <c r="B182" s="27" t="s">
        <v>163</v>
      </c>
      <c r="C182" s="16">
        <v>2010</v>
      </c>
      <c r="D182" s="40">
        <v>2220</v>
      </c>
    </row>
    <row r="183" spans="1:4" s="8" customFormat="1" ht="12.75">
      <c r="A183" s="10" t="s">
        <v>254</v>
      </c>
      <c r="B183" s="27" t="s">
        <v>163</v>
      </c>
      <c r="C183" s="16">
        <v>2010</v>
      </c>
      <c r="D183" s="40">
        <v>2220</v>
      </c>
    </row>
    <row r="184" spans="1:4" s="8" customFormat="1" ht="12.75">
      <c r="A184" s="10" t="s">
        <v>255</v>
      </c>
      <c r="B184" s="27" t="s">
        <v>163</v>
      </c>
      <c r="C184" s="16">
        <v>2010</v>
      </c>
      <c r="D184" s="40">
        <v>2220</v>
      </c>
    </row>
    <row r="185" spans="1:4" s="8" customFormat="1" ht="12.75">
      <c r="A185" s="10" t="s">
        <v>256</v>
      </c>
      <c r="B185" s="27" t="s">
        <v>164</v>
      </c>
      <c r="C185" s="16">
        <v>2011</v>
      </c>
      <c r="D185" s="40">
        <v>3000</v>
      </c>
    </row>
    <row r="186" spans="1:4" s="8" customFormat="1" ht="12.75">
      <c r="A186" s="10" t="s">
        <v>257</v>
      </c>
      <c r="B186" s="27" t="s">
        <v>165</v>
      </c>
      <c r="C186" s="16">
        <v>2011</v>
      </c>
      <c r="D186" s="40">
        <v>3000</v>
      </c>
    </row>
    <row r="187" spans="1:4" s="8" customFormat="1" ht="12.75">
      <c r="A187" s="10" t="s">
        <v>258</v>
      </c>
      <c r="B187" s="27" t="s">
        <v>166</v>
      </c>
      <c r="C187" s="16">
        <v>2012</v>
      </c>
      <c r="D187" s="40">
        <v>2561.97</v>
      </c>
    </row>
    <row r="188" spans="1:4" s="8" customFormat="1" ht="12.75">
      <c r="A188" s="10" t="s">
        <v>259</v>
      </c>
      <c r="B188" s="27" t="s">
        <v>222</v>
      </c>
      <c r="C188" s="16">
        <v>2012</v>
      </c>
      <c r="D188" s="40">
        <v>2561.97</v>
      </c>
    </row>
    <row r="189" spans="1:4" s="8" customFormat="1" ht="12.75">
      <c r="A189" s="10" t="s">
        <v>260</v>
      </c>
      <c r="B189" s="27" t="s">
        <v>222</v>
      </c>
      <c r="C189" s="16">
        <v>2012</v>
      </c>
      <c r="D189" s="40">
        <v>2561.97</v>
      </c>
    </row>
    <row r="190" spans="1:4" s="8" customFormat="1" ht="12.75">
      <c r="A190" s="10" t="s">
        <v>261</v>
      </c>
      <c r="B190" s="27" t="s">
        <v>222</v>
      </c>
      <c r="C190" s="16">
        <v>2012</v>
      </c>
      <c r="D190" s="40">
        <v>2561.97</v>
      </c>
    </row>
    <row r="191" spans="1:4" s="8" customFormat="1" ht="12.75">
      <c r="A191" s="10" t="s">
        <v>262</v>
      </c>
      <c r="B191" s="27" t="s">
        <v>167</v>
      </c>
      <c r="C191" s="16">
        <v>2010</v>
      </c>
      <c r="D191" s="40">
        <v>28041.7</v>
      </c>
    </row>
    <row r="192" spans="1:4" s="8" customFormat="1" ht="12.75">
      <c r="A192" s="10" t="s">
        <v>263</v>
      </c>
      <c r="B192" s="27" t="s">
        <v>168</v>
      </c>
      <c r="C192" s="16">
        <v>2012</v>
      </c>
      <c r="D192" s="40">
        <v>20013.58</v>
      </c>
    </row>
    <row r="193" spans="1:4" s="8" customFormat="1" ht="12.75">
      <c r="A193" s="10" t="s">
        <v>264</v>
      </c>
      <c r="B193" s="205" t="s">
        <v>169</v>
      </c>
      <c r="C193" s="98">
        <v>2012</v>
      </c>
      <c r="D193" s="40">
        <v>31734</v>
      </c>
    </row>
    <row r="194" spans="1:4" s="8" customFormat="1" ht="12.75">
      <c r="A194" s="10" t="s">
        <v>0</v>
      </c>
      <c r="B194" s="27" t="s">
        <v>171</v>
      </c>
      <c r="C194" s="16">
        <v>2008</v>
      </c>
      <c r="D194" s="40">
        <v>1850</v>
      </c>
    </row>
    <row r="195" spans="1:4" s="8" customFormat="1" ht="12.75">
      <c r="A195" s="10" t="s">
        <v>1</v>
      </c>
      <c r="B195" s="27" t="s">
        <v>170</v>
      </c>
      <c r="C195" s="16">
        <v>2008</v>
      </c>
      <c r="D195" s="40">
        <v>915</v>
      </c>
    </row>
    <row r="196" spans="1:4" s="8" customFormat="1" ht="12.75">
      <c r="A196" s="10" t="s">
        <v>2</v>
      </c>
      <c r="B196" s="27" t="s">
        <v>170</v>
      </c>
      <c r="C196" s="16">
        <v>2008</v>
      </c>
      <c r="D196" s="40">
        <v>915</v>
      </c>
    </row>
    <row r="197" spans="1:4" s="8" customFormat="1" ht="12.75">
      <c r="A197" s="10" t="s">
        <v>3</v>
      </c>
      <c r="B197" s="27" t="s">
        <v>170</v>
      </c>
      <c r="C197" s="16">
        <v>2008</v>
      </c>
      <c r="D197" s="40">
        <v>915</v>
      </c>
    </row>
    <row r="198" spans="1:4" s="8" customFormat="1" ht="12.75">
      <c r="A198" s="10" t="s">
        <v>4</v>
      </c>
      <c r="B198" s="27" t="s">
        <v>170</v>
      </c>
      <c r="C198" s="16">
        <v>2008</v>
      </c>
      <c r="D198" s="40">
        <v>915</v>
      </c>
    </row>
    <row r="199" spans="1:4" s="8" customFormat="1" ht="12.75">
      <c r="A199" s="10" t="s">
        <v>5</v>
      </c>
      <c r="B199" s="27" t="s">
        <v>170</v>
      </c>
      <c r="C199" s="16">
        <v>2008</v>
      </c>
      <c r="D199" s="40">
        <v>915</v>
      </c>
    </row>
    <row r="200" spans="1:4" s="8" customFormat="1" ht="12.75">
      <c r="A200" s="10" t="s">
        <v>6</v>
      </c>
      <c r="B200" s="27" t="s">
        <v>170</v>
      </c>
      <c r="C200" s="16">
        <v>2008</v>
      </c>
      <c r="D200" s="40">
        <v>915</v>
      </c>
    </row>
    <row r="201" spans="1:4" s="8" customFormat="1" ht="12.75">
      <c r="A201" s="10" t="s">
        <v>7</v>
      </c>
      <c r="B201" s="27" t="s">
        <v>170</v>
      </c>
      <c r="C201" s="16">
        <v>2008</v>
      </c>
      <c r="D201" s="40">
        <v>945</v>
      </c>
    </row>
    <row r="202" spans="1:4" s="8" customFormat="1" ht="12.75">
      <c r="A202" s="10" t="s">
        <v>8</v>
      </c>
      <c r="B202" s="27" t="s">
        <v>170</v>
      </c>
      <c r="C202" s="16">
        <v>2008</v>
      </c>
      <c r="D202" s="40">
        <v>945</v>
      </c>
    </row>
    <row r="203" spans="1:4" s="8" customFormat="1" ht="12.75">
      <c r="A203" s="10" t="s">
        <v>9</v>
      </c>
      <c r="B203" s="27" t="s">
        <v>172</v>
      </c>
      <c r="C203" s="16">
        <v>2008</v>
      </c>
      <c r="D203" s="40">
        <v>699</v>
      </c>
    </row>
    <row r="204" spans="1:4" s="8" customFormat="1" ht="12.75">
      <c r="A204" s="10" t="s">
        <v>10</v>
      </c>
      <c r="B204" s="27" t="s">
        <v>173</v>
      </c>
      <c r="C204" s="16">
        <v>2009</v>
      </c>
      <c r="D204" s="40">
        <v>750</v>
      </c>
    </row>
    <row r="205" spans="1:4" s="8" customFormat="1" ht="12.75">
      <c r="A205" s="10" t="s">
        <v>11</v>
      </c>
      <c r="B205" s="27" t="s">
        <v>173</v>
      </c>
      <c r="C205" s="16">
        <v>2009</v>
      </c>
      <c r="D205" s="40">
        <v>750</v>
      </c>
    </row>
    <row r="206" spans="1:4" s="8" customFormat="1" ht="12.75">
      <c r="A206" s="10" t="s">
        <v>12</v>
      </c>
      <c r="B206" s="27" t="s">
        <v>174</v>
      </c>
      <c r="C206" s="16">
        <v>2010</v>
      </c>
      <c r="D206" s="40">
        <v>850</v>
      </c>
    </row>
    <row r="207" spans="1:4" s="8" customFormat="1" ht="12.75">
      <c r="A207" s="10" t="s">
        <v>13</v>
      </c>
      <c r="B207" s="27" t="s">
        <v>174</v>
      </c>
      <c r="C207" s="16">
        <v>2010</v>
      </c>
      <c r="D207" s="40">
        <v>850</v>
      </c>
    </row>
    <row r="208" spans="1:4" s="8" customFormat="1" ht="12.75">
      <c r="A208" s="10" t="s">
        <v>14</v>
      </c>
      <c r="B208" s="27" t="s">
        <v>175</v>
      </c>
      <c r="C208" s="16">
        <v>2010</v>
      </c>
      <c r="D208" s="40">
        <v>450</v>
      </c>
    </row>
    <row r="209" spans="1:4" s="8" customFormat="1" ht="12.75">
      <c r="A209" s="10" t="s">
        <v>15</v>
      </c>
      <c r="B209" s="27" t="s">
        <v>175</v>
      </c>
      <c r="C209" s="16">
        <v>2010</v>
      </c>
      <c r="D209" s="40">
        <v>450</v>
      </c>
    </row>
    <row r="210" spans="1:4" s="8" customFormat="1" ht="12.75">
      <c r="A210" s="10" t="s">
        <v>16</v>
      </c>
      <c r="B210" s="27" t="s">
        <v>174</v>
      </c>
      <c r="C210" s="16">
        <v>2011</v>
      </c>
      <c r="D210" s="40">
        <v>850</v>
      </c>
    </row>
    <row r="211" spans="1:4" s="8" customFormat="1" ht="12.75">
      <c r="A211" s="10" t="s">
        <v>17</v>
      </c>
      <c r="B211" s="27" t="s">
        <v>174</v>
      </c>
      <c r="C211" s="16">
        <v>2011</v>
      </c>
      <c r="D211" s="40">
        <v>850</v>
      </c>
    </row>
    <row r="212" spans="1:4" s="8" customFormat="1" ht="12.75">
      <c r="A212" s="10" t="s">
        <v>18</v>
      </c>
      <c r="B212" s="27" t="s">
        <v>176</v>
      </c>
      <c r="C212" s="16">
        <v>2012</v>
      </c>
      <c r="D212" s="40">
        <v>596.9</v>
      </c>
    </row>
    <row r="213" spans="1:4" s="8" customFormat="1" ht="12.75">
      <c r="A213" s="10" t="s">
        <v>19</v>
      </c>
      <c r="B213" s="27" t="s">
        <v>176</v>
      </c>
      <c r="C213" s="16">
        <v>2012</v>
      </c>
      <c r="D213" s="40">
        <v>596.9</v>
      </c>
    </row>
    <row r="214" spans="1:4" s="8" customFormat="1" ht="12.75">
      <c r="A214" s="10" t="s">
        <v>196</v>
      </c>
      <c r="B214" s="27" t="s">
        <v>225</v>
      </c>
      <c r="C214" s="16">
        <v>2008</v>
      </c>
      <c r="D214" s="40">
        <v>715</v>
      </c>
    </row>
    <row r="215" spans="1:4" s="8" customFormat="1" ht="12.75">
      <c r="A215" s="10" t="s">
        <v>197</v>
      </c>
      <c r="B215" s="27" t="s">
        <v>225</v>
      </c>
      <c r="C215" s="16">
        <v>2008</v>
      </c>
      <c r="D215" s="40">
        <v>715</v>
      </c>
    </row>
    <row r="216" spans="1:4" s="8" customFormat="1" ht="12.75">
      <c r="A216" s="10" t="s">
        <v>198</v>
      </c>
      <c r="B216" s="27" t="s">
        <v>225</v>
      </c>
      <c r="C216" s="16">
        <v>2008</v>
      </c>
      <c r="D216" s="40">
        <v>715</v>
      </c>
    </row>
    <row r="217" spans="1:4" s="8" customFormat="1" ht="12.75">
      <c r="A217" s="10" t="s">
        <v>199</v>
      </c>
      <c r="B217" s="27" t="s">
        <v>225</v>
      </c>
      <c r="C217" s="16">
        <v>2008</v>
      </c>
      <c r="D217" s="40">
        <v>715</v>
      </c>
    </row>
    <row r="218" spans="1:4" s="8" customFormat="1" ht="12.75">
      <c r="A218" s="10" t="s">
        <v>200</v>
      </c>
      <c r="B218" s="27" t="s">
        <v>225</v>
      </c>
      <c r="C218" s="16">
        <v>2008</v>
      </c>
      <c r="D218" s="40">
        <v>715</v>
      </c>
    </row>
    <row r="219" spans="1:4" s="8" customFormat="1" ht="12.75">
      <c r="A219" s="10" t="s">
        <v>201</v>
      </c>
      <c r="B219" s="27" t="s">
        <v>177</v>
      </c>
      <c r="C219" s="16">
        <v>2008</v>
      </c>
      <c r="D219" s="40">
        <v>600</v>
      </c>
    </row>
    <row r="220" spans="1:4" s="8" customFormat="1" ht="12.75">
      <c r="A220" s="10" t="s">
        <v>202</v>
      </c>
      <c r="B220" s="27" t="s">
        <v>177</v>
      </c>
      <c r="C220" s="16">
        <v>2008</v>
      </c>
      <c r="D220" s="40">
        <v>600</v>
      </c>
    </row>
    <row r="221" spans="1:4" s="8" customFormat="1" ht="12.75">
      <c r="A221" s="10" t="s">
        <v>203</v>
      </c>
      <c r="B221" s="27" t="s">
        <v>177</v>
      </c>
      <c r="C221" s="16">
        <v>2008</v>
      </c>
      <c r="D221" s="40">
        <v>600</v>
      </c>
    </row>
    <row r="222" spans="1:4" s="8" customFormat="1" ht="12.75">
      <c r="A222" s="10" t="s">
        <v>204</v>
      </c>
      <c r="B222" s="27" t="s">
        <v>177</v>
      </c>
      <c r="C222" s="16">
        <v>2008</v>
      </c>
      <c r="D222" s="40">
        <v>600</v>
      </c>
    </row>
    <row r="223" spans="1:4" s="8" customFormat="1" ht="12.75">
      <c r="A223" s="109" t="s">
        <v>205</v>
      </c>
      <c r="B223" s="70" t="s">
        <v>178</v>
      </c>
      <c r="C223" s="108">
        <v>2008</v>
      </c>
      <c r="D223" s="41">
        <v>24985.6</v>
      </c>
    </row>
    <row r="224" spans="1:4" ht="12.75">
      <c r="A224" s="380" t="s">
        <v>124</v>
      </c>
      <c r="B224" s="381"/>
      <c r="C224" s="382"/>
      <c r="D224" s="55">
        <f>SUM(D169:D223)</f>
        <v>179320.56</v>
      </c>
    </row>
    <row r="225" ht="12.75">
      <c r="D225" s="107"/>
    </row>
    <row r="226" spans="1:4" ht="12.75">
      <c r="A226" s="379" t="s">
        <v>125</v>
      </c>
      <c r="B226" s="379"/>
      <c r="C226" s="379"/>
      <c r="D226" s="379"/>
    </row>
    <row r="227" spans="1:4" ht="38.25">
      <c r="A227" s="83" t="s">
        <v>206</v>
      </c>
      <c r="B227" s="83" t="s">
        <v>75</v>
      </c>
      <c r="C227" s="83" t="s">
        <v>76</v>
      </c>
      <c r="D227" s="106" t="s">
        <v>77</v>
      </c>
    </row>
    <row r="228" spans="1:4" ht="12.75">
      <c r="A228" s="16" t="s">
        <v>240</v>
      </c>
      <c r="B228" s="27" t="s">
        <v>179</v>
      </c>
      <c r="C228" s="16">
        <v>2008</v>
      </c>
      <c r="D228" s="40">
        <v>4400</v>
      </c>
    </row>
    <row r="229" spans="1:4" ht="12.75">
      <c r="A229" s="16" t="s">
        <v>241</v>
      </c>
      <c r="B229" s="27" t="s">
        <v>180</v>
      </c>
      <c r="C229" s="16">
        <v>2009</v>
      </c>
      <c r="D229" s="40">
        <v>4045</v>
      </c>
    </row>
    <row r="230" spans="1:4" ht="12.75">
      <c r="A230" s="16" t="s">
        <v>242</v>
      </c>
      <c r="B230" s="27" t="s">
        <v>180</v>
      </c>
      <c r="C230" s="16">
        <v>2009</v>
      </c>
      <c r="D230" s="40">
        <v>4045</v>
      </c>
    </row>
    <row r="231" spans="1:4" ht="12.75">
      <c r="A231" s="16" t="s">
        <v>243</v>
      </c>
      <c r="B231" s="27" t="s">
        <v>181</v>
      </c>
      <c r="C231" s="16">
        <v>2010</v>
      </c>
      <c r="D231" s="40">
        <v>3400</v>
      </c>
    </row>
    <row r="232" spans="1:4" ht="12.75">
      <c r="A232" s="16" t="s">
        <v>244</v>
      </c>
      <c r="B232" s="27" t="s">
        <v>181</v>
      </c>
      <c r="C232" s="16">
        <v>2010</v>
      </c>
      <c r="D232" s="40">
        <v>3400</v>
      </c>
    </row>
    <row r="233" spans="1:4" ht="12.75">
      <c r="A233" s="16" t="s">
        <v>245</v>
      </c>
      <c r="B233" s="27" t="s">
        <v>181</v>
      </c>
      <c r="C233" s="16">
        <v>2010</v>
      </c>
      <c r="D233" s="40">
        <v>3400</v>
      </c>
    </row>
    <row r="234" spans="1:4" ht="12.75">
      <c r="A234" s="16" t="s">
        <v>246</v>
      </c>
      <c r="B234" s="27" t="s">
        <v>181</v>
      </c>
      <c r="C234" s="16">
        <v>2010</v>
      </c>
      <c r="D234" s="40">
        <v>3400</v>
      </c>
    </row>
    <row r="235" spans="1:4" ht="12.75">
      <c r="A235" s="16" t="s">
        <v>247</v>
      </c>
      <c r="B235" s="27" t="s">
        <v>182</v>
      </c>
      <c r="C235" s="16">
        <v>2008</v>
      </c>
      <c r="D235" s="40">
        <v>23700</v>
      </c>
    </row>
    <row r="236" spans="1:4" ht="12.75">
      <c r="A236" s="16" t="s">
        <v>248</v>
      </c>
      <c r="B236" s="27" t="s">
        <v>183</v>
      </c>
      <c r="C236" s="16">
        <v>2008</v>
      </c>
      <c r="D236" s="40">
        <v>14300</v>
      </c>
    </row>
    <row r="237" spans="1:4" ht="12.75">
      <c r="A237" s="16" t="s">
        <v>249</v>
      </c>
      <c r="B237" s="27" t="s">
        <v>184</v>
      </c>
      <c r="C237" s="16">
        <v>2008</v>
      </c>
      <c r="D237" s="40">
        <v>3500</v>
      </c>
    </row>
    <row r="238" spans="1:4" ht="12.75">
      <c r="A238" s="16" t="s">
        <v>250</v>
      </c>
      <c r="B238" s="27" t="s">
        <v>185</v>
      </c>
      <c r="C238" s="16">
        <v>2011</v>
      </c>
      <c r="D238" s="40">
        <v>2100</v>
      </c>
    </row>
    <row r="239" spans="1:4" ht="12.75">
      <c r="A239" s="376" t="s">
        <v>124</v>
      </c>
      <c r="B239" s="377"/>
      <c r="C239" s="378"/>
      <c r="D239" s="110">
        <f>SUM(D228:D238)</f>
        <v>69690</v>
      </c>
    </row>
    <row r="241" ht="13.5" thickBot="1"/>
    <row r="242" spans="1:4" ht="13.5" thickBot="1">
      <c r="A242" s="366" t="s">
        <v>20</v>
      </c>
      <c r="B242" s="367"/>
      <c r="C242" s="367"/>
      <c r="D242" s="368"/>
    </row>
    <row r="243" spans="1:4" ht="13.5" thickBot="1">
      <c r="A243" s="366" t="s">
        <v>74</v>
      </c>
      <c r="B243" s="367"/>
      <c r="C243" s="367"/>
      <c r="D243" s="368"/>
    </row>
    <row r="244" spans="1:4" ht="12.75">
      <c r="A244" s="18" t="s">
        <v>240</v>
      </c>
      <c r="B244" s="127" t="s">
        <v>216</v>
      </c>
      <c r="C244" s="91">
        <v>2007</v>
      </c>
      <c r="D244" s="102">
        <v>3461.14</v>
      </c>
    </row>
    <row r="245" spans="1:4" ht="12.75">
      <c r="A245" s="18" t="s">
        <v>241</v>
      </c>
      <c r="B245" s="128" t="s">
        <v>283</v>
      </c>
      <c r="C245" s="125">
        <v>2008</v>
      </c>
      <c r="D245" s="133">
        <v>565.01</v>
      </c>
    </row>
    <row r="246" spans="1:4" ht="12.75">
      <c r="A246" s="18" t="s">
        <v>242</v>
      </c>
      <c r="B246" s="159" t="s">
        <v>222</v>
      </c>
      <c r="C246" s="18">
        <v>2012</v>
      </c>
      <c r="D246" s="20">
        <v>2100</v>
      </c>
    </row>
    <row r="247" spans="1:4" ht="12.75">
      <c r="A247" s="18" t="s">
        <v>243</v>
      </c>
      <c r="B247" s="129" t="s">
        <v>284</v>
      </c>
      <c r="C247" s="18">
        <v>2012</v>
      </c>
      <c r="D247" s="20">
        <v>1900</v>
      </c>
    </row>
    <row r="248" spans="1:4" ht="12.75">
      <c r="A248" s="376" t="s">
        <v>124</v>
      </c>
      <c r="B248" s="377"/>
      <c r="C248" s="378"/>
      <c r="D248" s="110">
        <f>SUM(D244:D247)</f>
        <v>8026.15</v>
      </c>
    </row>
    <row r="250" ht="13.5" thickBot="1"/>
    <row r="251" spans="1:4" ht="13.5" thickBot="1">
      <c r="A251" s="366" t="s">
        <v>21</v>
      </c>
      <c r="B251" s="367"/>
      <c r="C251" s="367"/>
      <c r="D251" s="368"/>
    </row>
    <row r="252" spans="1:4" ht="12.75">
      <c r="A252" s="383" t="s">
        <v>74</v>
      </c>
      <c r="B252" s="384"/>
      <c r="C252" s="384"/>
      <c r="D252" s="385"/>
    </row>
    <row r="253" spans="1:4" ht="12.75">
      <c r="A253" s="18" t="s">
        <v>240</v>
      </c>
      <c r="B253" s="26" t="s">
        <v>216</v>
      </c>
      <c r="C253" s="18">
        <v>2008</v>
      </c>
      <c r="D253" s="20">
        <v>1913.11</v>
      </c>
    </row>
    <row r="254" spans="1:4" ht="12.75">
      <c r="A254" s="18" t="s">
        <v>241</v>
      </c>
      <c r="B254" s="26" t="s">
        <v>333</v>
      </c>
      <c r="C254" s="18">
        <v>2008</v>
      </c>
      <c r="D254" s="20">
        <v>1290</v>
      </c>
    </row>
    <row r="255" spans="1:4" ht="12.75">
      <c r="A255" s="18" t="s">
        <v>242</v>
      </c>
      <c r="B255" s="26" t="s">
        <v>334</v>
      </c>
      <c r="C255" s="18">
        <v>2008</v>
      </c>
      <c r="D255" s="20">
        <v>714.99</v>
      </c>
    </row>
    <row r="256" spans="1:4" ht="12.75">
      <c r="A256" s="18" t="s">
        <v>243</v>
      </c>
      <c r="B256" s="26" t="s">
        <v>216</v>
      </c>
      <c r="C256" s="18">
        <v>2009</v>
      </c>
      <c r="D256" s="20">
        <v>2119</v>
      </c>
    </row>
    <row r="257" spans="1:4" ht="12.75">
      <c r="A257" s="18" t="s">
        <v>244</v>
      </c>
      <c r="B257" s="26" t="s">
        <v>335</v>
      </c>
      <c r="C257" s="18">
        <v>2009</v>
      </c>
      <c r="D257" s="20">
        <v>275</v>
      </c>
    </row>
    <row r="258" spans="1:4" ht="12.75">
      <c r="A258" s="18" t="s">
        <v>245</v>
      </c>
      <c r="B258" s="26" t="s">
        <v>216</v>
      </c>
      <c r="C258" s="18">
        <v>2010</v>
      </c>
      <c r="D258" s="20">
        <v>2200</v>
      </c>
    </row>
    <row r="259" spans="1:4" ht="12.75">
      <c r="A259" s="18" t="s">
        <v>246</v>
      </c>
      <c r="B259" s="26" t="s">
        <v>336</v>
      </c>
      <c r="C259" s="18">
        <v>2010</v>
      </c>
      <c r="D259" s="20">
        <v>935</v>
      </c>
    </row>
    <row r="260" spans="1:4" ht="12.75">
      <c r="A260" s="18" t="s">
        <v>247</v>
      </c>
      <c r="B260" s="26" t="s">
        <v>337</v>
      </c>
      <c r="C260" s="18">
        <v>2012</v>
      </c>
      <c r="D260" s="20">
        <v>473</v>
      </c>
    </row>
    <row r="261" spans="1:4" ht="12.75">
      <c r="A261" s="18" t="s">
        <v>248</v>
      </c>
      <c r="B261" s="26" t="s">
        <v>338</v>
      </c>
      <c r="C261" s="18">
        <v>2012</v>
      </c>
      <c r="D261" s="20">
        <v>303</v>
      </c>
    </row>
    <row r="262" spans="1:4" ht="12.75">
      <c r="A262" s="18" t="s">
        <v>249</v>
      </c>
      <c r="B262" s="26" t="s">
        <v>339</v>
      </c>
      <c r="C262" s="18">
        <v>2012</v>
      </c>
      <c r="D262" s="20">
        <v>396.99</v>
      </c>
    </row>
    <row r="263" spans="1:4" ht="12.75">
      <c r="A263" s="376" t="s">
        <v>124</v>
      </c>
      <c r="B263" s="377"/>
      <c r="C263" s="378"/>
      <c r="D263" s="110">
        <f>SUM(D253:D262)</f>
        <v>10620.089999999998</v>
      </c>
    </row>
    <row r="265" ht="13.5" thickBot="1"/>
    <row r="266" spans="1:4" ht="12.75">
      <c r="A266" s="383" t="s">
        <v>22</v>
      </c>
      <c r="B266" s="384"/>
      <c r="C266" s="384"/>
      <c r="D266" s="385"/>
    </row>
    <row r="267" spans="1:4" ht="12.75">
      <c r="A267" s="369" t="s">
        <v>74</v>
      </c>
      <c r="B267" s="369"/>
      <c r="C267" s="369"/>
      <c r="D267" s="369"/>
    </row>
    <row r="268" spans="1:4" ht="12.75">
      <c r="A268" s="76">
        <v>1</v>
      </c>
      <c r="B268" s="91" t="s">
        <v>353</v>
      </c>
      <c r="C268" s="84">
        <v>2008</v>
      </c>
      <c r="D268" s="148">
        <v>2499.68</v>
      </c>
    </row>
    <row r="269" spans="1:4" ht="12.75">
      <c r="A269" s="84">
        <v>2</v>
      </c>
      <c r="B269" s="91" t="s">
        <v>354</v>
      </c>
      <c r="C269" s="84">
        <v>2008</v>
      </c>
      <c r="D269" s="148">
        <v>2711.96</v>
      </c>
    </row>
    <row r="270" spans="1:4" ht="12.75">
      <c r="A270" s="84">
        <v>3</v>
      </c>
      <c r="B270" s="91" t="s">
        <v>355</v>
      </c>
      <c r="C270" s="84">
        <v>2009</v>
      </c>
      <c r="D270" s="149">
        <v>2593.72</v>
      </c>
    </row>
    <row r="271" spans="1:4" ht="12.75">
      <c r="A271" s="84">
        <v>4</v>
      </c>
      <c r="B271" s="91" t="s">
        <v>356</v>
      </c>
      <c r="C271" s="84">
        <v>2009</v>
      </c>
      <c r="D271" s="148">
        <v>440.1</v>
      </c>
    </row>
    <row r="272" spans="1:4" ht="12.75">
      <c r="A272" s="84">
        <v>5</v>
      </c>
      <c r="B272" s="91" t="s">
        <v>357</v>
      </c>
      <c r="C272" s="84">
        <v>2010</v>
      </c>
      <c r="D272" s="148">
        <v>707.67</v>
      </c>
    </row>
    <row r="273" spans="1:4" ht="12.75">
      <c r="A273" s="84">
        <v>6</v>
      </c>
      <c r="B273" s="91" t="s">
        <v>358</v>
      </c>
      <c r="C273" s="84">
        <v>2011</v>
      </c>
      <c r="D273" s="148">
        <v>353.45</v>
      </c>
    </row>
    <row r="274" spans="1:4" ht="12.75">
      <c r="A274" s="131">
        <v>7</v>
      </c>
      <c r="B274" s="125" t="s">
        <v>359</v>
      </c>
      <c r="C274" s="131">
        <v>2011</v>
      </c>
      <c r="D274" s="150">
        <v>453.95</v>
      </c>
    </row>
    <row r="275" spans="1:4" ht="12.75">
      <c r="A275" s="376" t="s">
        <v>124</v>
      </c>
      <c r="B275" s="377"/>
      <c r="C275" s="378"/>
      <c r="D275" s="55">
        <f>SUM(D268:D274)</f>
        <v>9760.53</v>
      </c>
    </row>
    <row r="277" spans="1:4" ht="12.75">
      <c r="A277" s="379" t="s">
        <v>125</v>
      </c>
      <c r="B277" s="379"/>
      <c r="C277" s="379"/>
      <c r="D277" s="379"/>
    </row>
    <row r="278" spans="1:4" ht="12.75">
      <c r="A278" s="84">
        <v>1</v>
      </c>
      <c r="B278" s="91" t="s">
        <v>360</v>
      </c>
      <c r="C278" s="84">
        <v>2008</v>
      </c>
      <c r="D278" s="117">
        <v>499</v>
      </c>
    </row>
    <row r="279" spans="1:4" ht="12.75">
      <c r="A279" s="84">
        <v>2</v>
      </c>
      <c r="B279" s="91" t="s">
        <v>361</v>
      </c>
      <c r="C279" s="84">
        <v>2010</v>
      </c>
      <c r="D279" s="117">
        <v>870</v>
      </c>
    </row>
    <row r="280" spans="1:4" ht="12.75">
      <c r="A280" s="376" t="s">
        <v>124</v>
      </c>
      <c r="B280" s="377"/>
      <c r="C280" s="378"/>
      <c r="D280" s="55">
        <f>SUM(D278:D279)</f>
        <v>1369</v>
      </c>
    </row>
    <row r="282" spans="1:4" ht="12.75">
      <c r="A282" s="379" t="s">
        <v>362</v>
      </c>
      <c r="B282" s="379"/>
      <c r="C282" s="379"/>
      <c r="D282" s="379"/>
    </row>
    <row r="283" spans="1:5" ht="37.5">
      <c r="A283" s="84">
        <v>1</v>
      </c>
      <c r="B283" s="91" t="s">
        <v>363</v>
      </c>
      <c r="C283" s="91">
        <v>2008</v>
      </c>
      <c r="D283" s="102">
        <v>2030.45</v>
      </c>
      <c r="E283" s="151"/>
    </row>
    <row r="284" spans="1:5" ht="12.75">
      <c r="A284" s="84">
        <v>2</v>
      </c>
      <c r="B284" s="91" t="s">
        <v>364</v>
      </c>
      <c r="C284" s="91">
        <v>2008</v>
      </c>
      <c r="D284" s="102">
        <v>427</v>
      </c>
      <c r="E284" s="151"/>
    </row>
    <row r="285" spans="1:4" ht="12.75">
      <c r="A285" s="376" t="s">
        <v>124</v>
      </c>
      <c r="B285" s="377"/>
      <c r="C285" s="378"/>
      <c r="D285" s="55">
        <f>SUM(D283:D284)</f>
        <v>2457.45</v>
      </c>
    </row>
    <row r="287" ht="13.5" thickBot="1"/>
    <row r="288" spans="1:4" ht="12.75">
      <c r="A288" s="383" t="s">
        <v>23</v>
      </c>
      <c r="B288" s="384"/>
      <c r="C288" s="384"/>
      <c r="D288" s="385"/>
    </row>
    <row r="289" spans="1:4" ht="12.75">
      <c r="A289" s="369" t="s">
        <v>74</v>
      </c>
      <c r="B289" s="369"/>
      <c r="C289" s="369"/>
      <c r="D289" s="369"/>
    </row>
    <row r="290" spans="1:4" ht="12.75">
      <c r="A290" s="18">
        <v>1</v>
      </c>
      <c r="B290" s="26" t="s">
        <v>414</v>
      </c>
      <c r="C290" s="18">
        <v>2008</v>
      </c>
      <c r="D290" s="20">
        <v>565</v>
      </c>
    </row>
    <row r="291" spans="1:4" ht="12.75">
      <c r="A291" s="18">
        <v>2</v>
      </c>
      <c r="B291" s="26" t="s">
        <v>414</v>
      </c>
      <c r="C291" s="18">
        <v>2008</v>
      </c>
      <c r="D291" s="20">
        <v>550</v>
      </c>
    </row>
    <row r="292" spans="1:4" ht="12.75">
      <c r="A292" s="18">
        <v>3</v>
      </c>
      <c r="B292" s="26" t="s">
        <v>415</v>
      </c>
      <c r="C292" s="18">
        <v>2009</v>
      </c>
      <c r="D292" s="20">
        <v>2935</v>
      </c>
    </row>
    <row r="293" spans="1:4" ht="12.75">
      <c r="A293" s="18">
        <v>4</v>
      </c>
      <c r="B293" s="26" t="s">
        <v>414</v>
      </c>
      <c r="C293" s="18">
        <v>2009</v>
      </c>
      <c r="D293" s="20">
        <v>510</v>
      </c>
    </row>
    <row r="294" spans="1:4" ht="12.75">
      <c r="A294" s="18">
        <v>5</v>
      </c>
      <c r="B294" s="26" t="s">
        <v>415</v>
      </c>
      <c r="C294" s="18">
        <v>2009</v>
      </c>
      <c r="D294" s="20">
        <v>2470</v>
      </c>
    </row>
    <row r="295" spans="1:4" ht="12.75">
      <c r="A295" s="18">
        <v>6</v>
      </c>
      <c r="B295" s="26" t="s">
        <v>414</v>
      </c>
      <c r="C295" s="18">
        <v>2009</v>
      </c>
      <c r="D295" s="20">
        <v>510</v>
      </c>
    </row>
    <row r="296" spans="1:4" ht="12.75">
      <c r="A296" s="18">
        <v>7</v>
      </c>
      <c r="B296" s="26" t="s">
        <v>415</v>
      </c>
      <c r="C296" s="18">
        <v>2009</v>
      </c>
      <c r="D296" s="20">
        <v>1290</v>
      </c>
    </row>
    <row r="297" spans="1:4" ht="12.75">
      <c r="A297" s="18">
        <v>8</v>
      </c>
      <c r="B297" s="26" t="s">
        <v>416</v>
      </c>
      <c r="C297" s="18">
        <v>2009</v>
      </c>
      <c r="D297" s="20">
        <v>480</v>
      </c>
    </row>
    <row r="298" spans="1:4" ht="12.75">
      <c r="A298" s="18">
        <v>9</v>
      </c>
      <c r="B298" s="26" t="s">
        <v>414</v>
      </c>
      <c r="C298" s="18">
        <v>2009</v>
      </c>
      <c r="D298" s="20">
        <v>510</v>
      </c>
    </row>
    <row r="299" spans="1:4" ht="12.75">
      <c r="A299" s="18">
        <v>10</v>
      </c>
      <c r="B299" s="26" t="s">
        <v>417</v>
      </c>
      <c r="C299" s="18">
        <v>2009</v>
      </c>
      <c r="D299" s="20">
        <v>1280</v>
      </c>
    </row>
    <row r="300" spans="1:4" ht="12.75">
      <c r="A300" s="18">
        <v>11</v>
      </c>
      <c r="B300" s="26" t="s">
        <v>415</v>
      </c>
      <c r="C300" s="18">
        <v>2010</v>
      </c>
      <c r="D300" s="20">
        <v>1700</v>
      </c>
    </row>
    <row r="301" spans="1:4" ht="12.75">
      <c r="A301" s="18">
        <v>12</v>
      </c>
      <c r="B301" s="26" t="s">
        <v>414</v>
      </c>
      <c r="C301" s="18">
        <v>2010</v>
      </c>
      <c r="D301" s="20">
        <v>450</v>
      </c>
    </row>
    <row r="302" spans="1:4" ht="12.75">
      <c r="A302" s="18">
        <v>13</v>
      </c>
      <c r="B302" s="26" t="s">
        <v>414</v>
      </c>
      <c r="C302" s="18">
        <v>2010</v>
      </c>
      <c r="D302" s="20">
        <v>600</v>
      </c>
    </row>
    <row r="303" spans="1:4" ht="12.75">
      <c r="A303" s="18">
        <v>14</v>
      </c>
      <c r="B303" s="26" t="s">
        <v>418</v>
      </c>
      <c r="C303" s="18">
        <v>2010</v>
      </c>
      <c r="D303" s="20">
        <v>6500</v>
      </c>
    </row>
    <row r="304" spans="1:4" ht="12.75">
      <c r="A304" s="18">
        <v>15</v>
      </c>
      <c r="B304" s="26" t="s">
        <v>415</v>
      </c>
      <c r="C304" s="18">
        <v>2010</v>
      </c>
      <c r="D304" s="20">
        <v>1550</v>
      </c>
    </row>
    <row r="305" spans="1:4" ht="12.75">
      <c r="A305" s="18">
        <v>16</v>
      </c>
      <c r="B305" s="26" t="s">
        <v>415</v>
      </c>
      <c r="C305" s="18">
        <v>2011</v>
      </c>
      <c r="D305" s="20">
        <v>1840</v>
      </c>
    </row>
    <row r="306" spans="1:4" ht="12.75">
      <c r="A306" s="376" t="s">
        <v>124</v>
      </c>
      <c r="B306" s="377"/>
      <c r="C306" s="378"/>
      <c r="D306" s="55">
        <f>SUM(D290:D305)</f>
        <v>23740</v>
      </c>
    </row>
    <row r="308" spans="1:4" ht="12.75">
      <c r="A308" s="379" t="s">
        <v>125</v>
      </c>
      <c r="B308" s="379"/>
      <c r="C308" s="379"/>
      <c r="D308" s="379"/>
    </row>
    <row r="309" spans="1:4" ht="12.75">
      <c r="A309" s="18">
        <v>1</v>
      </c>
      <c r="B309" s="26" t="s">
        <v>420</v>
      </c>
      <c r="C309" s="18">
        <v>2009</v>
      </c>
      <c r="D309" s="20">
        <v>3100</v>
      </c>
    </row>
    <row r="310" spans="1:4" ht="12.75">
      <c r="A310" s="18">
        <v>2</v>
      </c>
      <c r="B310" s="26" t="s">
        <v>419</v>
      </c>
      <c r="C310" s="18">
        <v>2011</v>
      </c>
      <c r="D310" s="20">
        <v>1900</v>
      </c>
    </row>
    <row r="311" spans="1:4" ht="12.75">
      <c r="A311" s="376" t="s">
        <v>124</v>
      </c>
      <c r="B311" s="377"/>
      <c r="C311" s="378"/>
      <c r="D311" s="55">
        <f>SUM(D309:D310)</f>
        <v>5000</v>
      </c>
    </row>
    <row r="313" ht="13.5" thickBot="1"/>
    <row r="314" spans="1:4" ht="12.75">
      <c r="A314" s="383" t="s">
        <v>24</v>
      </c>
      <c r="B314" s="384"/>
      <c r="C314" s="384"/>
      <c r="D314" s="385"/>
    </row>
    <row r="315" spans="1:4" ht="12.75">
      <c r="A315" s="369" t="s">
        <v>74</v>
      </c>
      <c r="B315" s="369"/>
      <c r="C315" s="369"/>
      <c r="D315" s="369"/>
    </row>
    <row r="316" spans="1:4" ht="12.75">
      <c r="A316" s="19" t="s">
        <v>240</v>
      </c>
      <c r="B316" s="167" t="s">
        <v>397</v>
      </c>
      <c r="C316" s="166">
        <v>2008</v>
      </c>
      <c r="D316" s="168">
        <v>2140</v>
      </c>
    </row>
    <row r="317" spans="1:4" ht="25.5">
      <c r="A317" s="19" t="s">
        <v>241</v>
      </c>
      <c r="B317" s="167" t="s">
        <v>398</v>
      </c>
      <c r="C317" s="166">
        <v>2008</v>
      </c>
      <c r="D317" s="168">
        <v>1600</v>
      </c>
    </row>
    <row r="318" spans="1:4" ht="25.5">
      <c r="A318" s="19" t="s">
        <v>242</v>
      </c>
      <c r="B318" s="167" t="s">
        <v>399</v>
      </c>
      <c r="C318" s="166">
        <v>2008</v>
      </c>
      <c r="D318" s="168">
        <v>570</v>
      </c>
    </row>
    <row r="319" spans="1:4" ht="25.5">
      <c r="A319" s="19" t="s">
        <v>243</v>
      </c>
      <c r="B319" s="167" t="s">
        <v>400</v>
      </c>
      <c r="C319" s="166">
        <v>2008</v>
      </c>
      <c r="D319" s="168">
        <v>18090</v>
      </c>
    </row>
    <row r="320" spans="1:4" ht="12.75">
      <c r="A320" s="19" t="s">
        <v>244</v>
      </c>
      <c r="B320" s="167" t="s">
        <v>401</v>
      </c>
      <c r="C320" s="166">
        <v>2008</v>
      </c>
      <c r="D320" s="168">
        <v>6400</v>
      </c>
    </row>
    <row r="321" spans="1:4" ht="12.75">
      <c r="A321" s="19" t="s">
        <v>245</v>
      </c>
      <c r="B321" s="167" t="s">
        <v>402</v>
      </c>
      <c r="C321" s="166">
        <v>2008</v>
      </c>
      <c r="D321" s="168">
        <v>1290</v>
      </c>
    </row>
    <row r="322" spans="1:4" ht="12.75">
      <c r="A322" s="19" t="s">
        <v>246</v>
      </c>
      <c r="B322" s="167" t="s">
        <v>403</v>
      </c>
      <c r="C322" s="166">
        <v>2008</v>
      </c>
      <c r="D322" s="168">
        <v>800</v>
      </c>
    </row>
    <row r="323" spans="1:4" ht="12.75">
      <c r="A323" s="19" t="s">
        <v>247</v>
      </c>
      <c r="B323" s="167" t="s">
        <v>404</v>
      </c>
      <c r="C323" s="166">
        <v>2008</v>
      </c>
      <c r="D323" s="168">
        <v>5400</v>
      </c>
    </row>
    <row r="324" spans="1:4" ht="12.75">
      <c r="A324" s="19" t="s">
        <v>248</v>
      </c>
      <c r="B324" s="167" t="s">
        <v>405</v>
      </c>
      <c r="C324" s="166">
        <v>2010</v>
      </c>
      <c r="D324" s="168">
        <v>1600</v>
      </c>
    </row>
    <row r="325" spans="1:4" ht="12.75">
      <c r="A325" s="19" t="s">
        <v>249</v>
      </c>
      <c r="B325" s="167" t="s">
        <v>406</v>
      </c>
      <c r="C325" s="166">
        <v>2011</v>
      </c>
      <c r="D325" s="168">
        <v>4899</v>
      </c>
    </row>
    <row r="326" spans="1:4" ht="12.75">
      <c r="A326" s="19" t="s">
        <v>250</v>
      </c>
      <c r="B326" s="167" t="s">
        <v>407</v>
      </c>
      <c r="C326" s="166">
        <v>2011</v>
      </c>
      <c r="D326" s="168">
        <v>800</v>
      </c>
    </row>
    <row r="327" spans="1:4" ht="12.75">
      <c r="A327" s="19" t="s">
        <v>251</v>
      </c>
      <c r="B327" s="167" t="s">
        <v>408</v>
      </c>
      <c r="C327" s="166">
        <v>2011</v>
      </c>
      <c r="D327" s="169">
        <v>2200</v>
      </c>
    </row>
    <row r="328" spans="1:4" ht="12.75">
      <c r="A328" s="376" t="s">
        <v>124</v>
      </c>
      <c r="B328" s="377"/>
      <c r="C328" s="378"/>
      <c r="D328" s="55">
        <f>SUM(D316:D327)</f>
        <v>45789</v>
      </c>
    </row>
    <row r="330" spans="1:4" ht="12.75">
      <c r="A330" s="379" t="s">
        <v>125</v>
      </c>
      <c r="B330" s="379"/>
      <c r="C330" s="379"/>
      <c r="D330" s="379"/>
    </row>
    <row r="331" spans="1:4" ht="12.75">
      <c r="A331" s="18" t="s">
        <v>240</v>
      </c>
      <c r="B331" s="167" t="s">
        <v>409</v>
      </c>
      <c r="C331" s="166">
        <v>2008</v>
      </c>
      <c r="D331" s="168">
        <v>1760</v>
      </c>
    </row>
    <row r="332" spans="1:4" ht="12.75">
      <c r="A332" s="18" t="s">
        <v>241</v>
      </c>
      <c r="B332" s="167" t="s">
        <v>410</v>
      </c>
      <c r="C332" s="166">
        <v>2008</v>
      </c>
      <c r="D332" s="168">
        <v>976</v>
      </c>
    </row>
    <row r="333" spans="1:4" ht="25.5">
      <c r="A333" s="18" t="s">
        <v>242</v>
      </c>
      <c r="B333" s="167" t="s">
        <v>411</v>
      </c>
      <c r="C333" s="166">
        <v>2011</v>
      </c>
      <c r="D333" s="168">
        <v>1731.01</v>
      </c>
    </row>
    <row r="334" spans="1:4" ht="12.75">
      <c r="A334" s="18" t="s">
        <v>243</v>
      </c>
      <c r="B334" s="170" t="s">
        <v>412</v>
      </c>
      <c r="C334" s="172">
        <v>2011</v>
      </c>
      <c r="D334" s="169">
        <v>2100</v>
      </c>
    </row>
    <row r="335" spans="1:4" ht="12.75">
      <c r="A335" s="18" t="s">
        <v>244</v>
      </c>
      <c r="B335" s="26" t="s">
        <v>413</v>
      </c>
      <c r="C335" s="18">
        <v>2013</v>
      </c>
      <c r="D335" s="20">
        <v>500</v>
      </c>
    </row>
    <row r="336" spans="1:4" ht="12.75">
      <c r="A336" s="376" t="s">
        <v>124</v>
      </c>
      <c r="B336" s="377"/>
      <c r="C336" s="378"/>
      <c r="D336" s="55">
        <f>SUM(D331:D335)</f>
        <v>7067.01</v>
      </c>
    </row>
    <row r="338" ht="13.5" thickBot="1"/>
    <row r="339" spans="1:4" ht="12.75">
      <c r="A339" s="383" t="s">
        <v>25</v>
      </c>
      <c r="B339" s="384"/>
      <c r="C339" s="384"/>
      <c r="D339" s="385"/>
    </row>
    <row r="340" spans="1:4" ht="12.75">
      <c r="A340" s="369" t="s">
        <v>74</v>
      </c>
      <c r="B340" s="369"/>
      <c r="C340" s="369"/>
      <c r="D340" s="369"/>
    </row>
    <row r="341" spans="1:4" ht="12.75">
      <c r="A341" s="18" t="s">
        <v>240</v>
      </c>
      <c r="B341" s="127" t="s">
        <v>444</v>
      </c>
      <c r="C341" s="84">
        <v>2009</v>
      </c>
      <c r="D341" s="102">
        <v>2600</v>
      </c>
    </row>
    <row r="342" spans="1:4" ht="12.75">
      <c r="A342" s="18" t="s">
        <v>241</v>
      </c>
      <c r="B342" s="127" t="s">
        <v>402</v>
      </c>
      <c r="C342" s="84">
        <v>2009</v>
      </c>
      <c r="D342" s="102">
        <v>2800</v>
      </c>
    </row>
    <row r="343" spans="1:4" ht="25.5">
      <c r="A343" s="18" t="s">
        <v>242</v>
      </c>
      <c r="B343" s="127" t="s">
        <v>445</v>
      </c>
      <c r="C343" s="84">
        <v>2009</v>
      </c>
      <c r="D343" s="102">
        <v>5440</v>
      </c>
    </row>
    <row r="344" spans="1:4" ht="12.75">
      <c r="A344" s="18" t="s">
        <v>243</v>
      </c>
      <c r="B344" s="127" t="s">
        <v>446</v>
      </c>
      <c r="C344" s="84">
        <v>2010</v>
      </c>
      <c r="D344" s="102">
        <v>5400</v>
      </c>
    </row>
    <row r="345" spans="1:4" ht="12.75">
      <c r="A345" s="18" t="s">
        <v>244</v>
      </c>
      <c r="B345" s="127" t="s">
        <v>447</v>
      </c>
      <c r="C345" s="84">
        <v>2011</v>
      </c>
      <c r="D345" s="102">
        <v>1850</v>
      </c>
    </row>
    <row r="346" spans="1:4" ht="12.75">
      <c r="A346" s="18" t="s">
        <v>245</v>
      </c>
      <c r="B346" s="127" t="s">
        <v>448</v>
      </c>
      <c r="C346" s="84">
        <v>2011</v>
      </c>
      <c r="D346" s="133">
        <v>2400</v>
      </c>
    </row>
    <row r="347" spans="1:4" ht="12.75">
      <c r="A347" s="376" t="s">
        <v>124</v>
      </c>
      <c r="B347" s="377"/>
      <c r="C347" s="378"/>
      <c r="D347" s="55">
        <f>SUM(D341:D346)</f>
        <v>20490</v>
      </c>
    </row>
    <row r="349" spans="1:4" ht="12.75">
      <c r="A349" s="379" t="s">
        <v>125</v>
      </c>
      <c r="B349" s="379"/>
      <c r="C349" s="379"/>
      <c r="D349" s="379"/>
    </row>
    <row r="350" spans="1:4" ht="12.75">
      <c r="A350" s="18" t="s">
        <v>240</v>
      </c>
      <c r="B350" s="127" t="s">
        <v>449</v>
      </c>
      <c r="C350" s="84">
        <v>2011</v>
      </c>
      <c r="D350" s="115">
        <v>2554</v>
      </c>
    </row>
    <row r="351" spans="1:4" ht="12.75">
      <c r="A351" s="18" t="s">
        <v>241</v>
      </c>
      <c r="B351" s="217" t="s">
        <v>450</v>
      </c>
      <c r="C351" s="157">
        <v>2012</v>
      </c>
      <c r="D351" s="175">
        <v>6200</v>
      </c>
    </row>
    <row r="352" spans="1:4" ht="12.75">
      <c r="A352" s="18" t="s">
        <v>242</v>
      </c>
      <c r="B352" s="217" t="s">
        <v>451</v>
      </c>
      <c r="C352" s="157">
        <v>2012</v>
      </c>
      <c r="D352" s="176">
        <v>1950</v>
      </c>
    </row>
    <row r="353" spans="1:4" ht="12.75">
      <c r="A353" s="376" t="s">
        <v>124</v>
      </c>
      <c r="B353" s="377"/>
      <c r="C353" s="378"/>
      <c r="D353" s="55">
        <f>SUM(D350:D352)</f>
        <v>10704</v>
      </c>
    </row>
    <row r="355" ht="13.5" thickBot="1"/>
    <row r="356" spans="1:4" ht="12.75">
      <c r="A356" s="383" t="s">
        <v>26</v>
      </c>
      <c r="B356" s="384"/>
      <c r="C356" s="384"/>
      <c r="D356" s="385"/>
    </row>
    <row r="357" spans="1:4" ht="12.75">
      <c r="A357" s="369" t="s">
        <v>74</v>
      </c>
      <c r="B357" s="369"/>
      <c r="C357" s="369"/>
      <c r="D357" s="369"/>
    </row>
    <row r="358" spans="1:4" ht="12.75">
      <c r="A358" s="187" t="s">
        <v>240</v>
      </c>
      <c r="B358" s="193" t="s">
        <v>464</v>
      </c>
      <c r="C358" s="188">
        <v>2008</v>
      </c>
      <c r="D358" s="196">
        <v>25307.97</v>
      </c>
    </row>
    <row r="359" spans="1:4" ht="12.75">
      <c r="A359" s="189" t="s">
        <v>241</v>
      </c>
      <c r="B359" s="194" t="s">
        <v>465</v>
      </c>
      <c r="C359" s="190">
        <v>2008</v>
      </c>
      <c r="D359" s="197">
        <v>5260</v>
      </c>
    </row>
    <row r="360" spans="1:4" ht="12.75">
      <c r="A360" s="189" t="s">
        <v>242</v>
      </c>
      <c r="B360" s="194" t="s">
        <v>466</v>
      </c>
      <c r="C360" s="190">
        <v>2009</v>
      </c>
      <c r="D360" s="197">
        <v>4799.97</v>
      </c>
    </row>
    <row r="361" spans="1:4" ht="12.75">
      <c r="A361" s="187" t="s">
        <v>243</v>
      </c>
      <c r="B361" s="194" t="s">
        <v>465</v>
      </c>
      <c r="C361" s="190">
        <v>2009</v>
      </c>
      <c r="D361" s="197">
        <v>4160</v>
      </c>
    </row>
    <row r="362" spans="1:4" ht="24">
      <c r="A362" s="189" t="s">
        <v>244</v>
      </c>
      <c r="B362" s="194" t="s">
        <v>467</v>
      </c>
      <c r="C362" s="190">
        <v>2009</v>
      </c>
      <c r="D362" s="197">
        <v>3952.8</v>
      </c>
    </row>
    <row r="363" spans="1:4" ht="12.75">
      <c r="A363" s="189" t="s">
        <v>245</v>
      </c>
      <c r="B363" s="194" t="s">
        <v>468</v>
      </c>
      <c r="C363" s="190">
        <v>2009</v>
      </c>
      <c r="D363" s="197">
        <v>700</v>
      </c>
    </row>
    <row r="364" spans="1:4" ht="12.75">
      <c r="A364" s="187" t="s">
        <v>246</v>
      </c>
      <c r="B364" s="194" t="s">
        <v>469</v>
      </c>
      <c r="C364" s="190">
        <v>2009</v>
      </c>
      <c r="D364" s="197">
        <v>911.22</v>
      </c>
    </row>
    <row r="365" spans="1:4" ht="12.75">
      <c r="A365" s="189" t="s">
        <v>247</v>
      </c>
      <c r="B365" s="194" t="s">
        <v>470</v>
      </c>
      <c r="C365" s="190">
        <v>2009</v>
      </c>
      <c r="D365" s="197">
        <v>28800</v>
      </c>
    </row>
    <row r="366" spans="1:4" ht="12.75">
      <c r="A366" s="189" t="s">
        <v>248</v>
      </c>
      <c r="B366" s="194" t="s">
        <v>471</v>
      </c>
      <c r="C366" s="190">
        <v>2010</v>
      </c>
      <c r="D366" s="197">
        <v>2609.99</v>
      </c>
    </row>
    <row r="367" spans="1:4" ht="12.75">
      <c r="A367" s="187" t="s">
        <v>249</v>
      </c>
      <c r="B367" s="194" t="s">
        <v>472</v>
      </c>
      <c r="C367" s="190">
        <v>2010</v>
      </c>
      <c r="D367" s="197">
        <v>428</v>
      </c>
    </row>
    <row r="368" spans="1:4" ht="12.75">
      <c r="A368" s="189" t="s">
        <v>250</v>
      </c>
      <c r="B368" s="194" t="s">
        <v>473</v>
      </c>
      <c r="C368" s="190">
        <v>2010</v>
      </c>
      <c r="D368" s="197">
        <v>379</v>
      </c>
    </row>
    <row r="369" spans="1:4" ht="12.75">
      <c r="A369" s="189" t="s">
        <v>251</v>
      </c>
      <c r="B369" s="194" t="s">
        <v>474</v>
      </c>
      <c r="C369" s="190">
        <v>2010</v>
      </c>
      <c r="D369" s="197">
        <v>2200</v>
      </c>
    </row>
    <row r="370" spans="1:4" ht="12.75">
      <c r="A370" s="187" t="s">
        <v>252</v>
      </c>
      <c r="B370" s="194" t="s">
        <v>475</v>
      </c>
      <c r="C370" s="190">
        <v>2010</v>
      </c>
      <c r="D370" s="197">
        <v>414</v>
      </c>
    </row>
    <row r="371" spans="1:4" ht="12.75">
      <c r="A371" s="189" t="s">
        <v>253</v>
      </c>
      <c r="B371" s="194" t="s">
        <v>476</v>
      </c>
      <c r="C371" s="190">
        <v>2010</v>
      </c>
      <c r="D371" s="197">
        <v>330</v>
      </c>
    </row>
    <row r="372" spans="1:4" ht="12.75">
      <c r="A372" s="189" t="s">
        <v>254</v>
      </c>
      <c r="B372" s="194" t="s">
        <v>477</v>
      </c>
      <c r="C372" s="190">
        <v>2010</v>
      </c>
      <c r="D372" s="197">
        <v>389</v>
      </c>
    </row>
    <row r="373" spans="1:4" ht="12.75">
      <c r="A373" s="187" t="s">
        <v>255</v>
      </c>
      <c r="B373" s="194" t="s">
        <v>478</v>
      </c>
      <c r="C373" s="190">
        <v>2010</v>
      </c>
      <c r="D373" s="197">
        <v>429</v>
      </c>
    </row>
    <row r="374" spans="1:4" ht="24">
      <c r="A374" s="189" t="s">
        <v>256</v>
      </c>
      <c r="B374" s="194" t="s">
        <v>479</v>
      </c>
      <c r="C374" s="190">
        <v>2010</v>
      </c>
      <c r="D374" s="197">
        <v>1600.01</v>
      </c>
    </row>
    <row r="375" spans="1:4" ht="24">
      <c r="A375" s="189" t="s">
        <v>257</v>
      </c>
      <c r="B375" s="194" t="s">
        <v>480</v>
      </c>
      <c r="C375" s="190">
        <v>2010</v>
      </c>
      <c r="D375" s="197">
        <v>1990</v>
      </c>
    </row>
    <row r="376" spans="1:4" ht="12.75">
      <c r="A376" s="187" t="s">
        <v>258</v>
      </c>
      <c r="B376" s="194" t="s">
        <v>481</v>
      </c>
      <c r="C376" s="190">
        <v>2010</v>
      </c>
      <c r="D376" s="197">
        <v>2800</v>
      </c>
    </row>
    <row r="377" spans="1:4" ht="12.75">
      <c r="A377" s="189" t="s">
        <v>259</v>
      </c>
      <c r="B377" s="194" t="s">
        <v>482</v>
      </c>
      <c r="C377" s="190">
        <v>2010</v>
      </c>
      <c r="D377" s="197">
        <v>700</v>
      </c>
    </row>
    <row r="378" spans="1:4" ht="12.75">
      <c r="A378" s="189" t="s">
        <v>260</v>
      </c>
      <c r="B378" s="194" t="s">
        <v>483</v>
      </c>
      <c r="C378" s="190">
        <v>2011</v>
      </c>
      <c r="D378" s="197">
        <v>450</v>
      </c>
    </row>
    <row r="379" spans="1:4" ht="12.75">
      <c r="A379" s="187" t="s">
        <v>261</v>
      </c>
      <c r="B379" s="194" t="s">
        <v>478</v>
      </c>
      <c r="C379" s="190">
        <v>2011</v>
      </c>
      <c r="D379" s="197">
        <v>398</v>
      </c>
    </row>
    <row r="380" spans="1:4" ht="12.75">
      <c r="A380" s="189" t="s">
        <v>512</v>
      </c>
      <c r="B380" s="194" t="s">
        <v>478</v>
      </c>
      <c r="C380" s="190">
        <v>2011</v>
      </c>
      <c r="D380" s="197">
        <v>398</v>
      </c>
    </row>
    <row r="381" spans="1:4" ht="12.75">
      <c r="A381" s="189" t="s">
        <v>262</v>
      </c>
      <c r="B381" s="194" t="s">
        <v>478</v>
      </c>
      <c r="C381" s="190">
        <v>2011</v>
      </c>
      <c r="D381" s="197">
        <v>398</v>
      </c>
    </row>
    <row r="382" spans="1:4" ht="12.75">
      <c r="A382" s="187" t="s">
        <v>263</v>
      </c>
      <c r="B382" s="194" t="s">
        <v>484</v>
      </c>
      <c r="C382" s="190">
        <v>2011</v>
      </c>
      <c r="D382" s="197">
        <v>4000.01</v>
      </c>
    </row>
    <row r="383" spans="1:4" ht="24">
      <c r="A383" s="189" t="s">
        <v>264</v>
      </c>
      <c r="B383" s="194" t="s">
        <v>485</v>
      </c>
      <c r="C383" s="190">
        <v>2011</v>
      </c>
      <c r="D383" s="197">
        <v>16679.98</v>
      </c>
    </row>
    <row r="384" spans="1:4" ht="12.75">
      <c r="A384" s="189" t="s">
        <v>513</v>
      </c>
      <c r="B384" s="194" t="s">
        <v>486</v>
      </c>
      <c r="C384" s="190">
        <v>2011</v>
      </c>
      <c r="D384" s="197">
        <v>650</v>
      </c>
    </row>
    <row r="385" spans="1:4" ht="12.75">
      <c r="A385" s="187" t="s">
        <v>514</v>
      </c>
      <c r="B385" s="194" t="s">
        <v>478</v>
      </c>
      <c r="C385" s="190">
        <v>2011</v>
      </c>
      <c r="D385" s="197">
        <v>498.15</v>
      </c>
    </row>
    <row r="386" spans="1:4" ht="12.75">
      <c r="A386" s="189" t="s">
        <v>515</v>
      </c>
      <c r="B386" s="194" t="s">
        <v>487</v>
      </c>
      <c r="C386" s="190">
        <v>2011</v>
      </c>
      <c r="D386" s="197">
        <v>498.15</v>
      </c>
    </row>
    <row r="387" spans="1:4" ht="12.75">
      <c r="A387" s="189" t="s">
        <v>516</v>
      </c>
      <c r="B387" s="194" t="s">
        <v>488</v>
      </c>
      <c r="C387" s="190">
        <v>2012</v>
      </c>
      <c r="D387" s="197">
        <v>2183.25</v>
      </c>
    </row>
    <row r="388" spans="1:4" ht="12.75">
      <c r="A388" s="187" t="s">
        <v>517</v>
      </c>
      <c r="B388" s="218" t="s">
        <v>489</v>
      </c>
      <c r="C388" s="191">
        <v>2012</v>
      </c>
      <c r="D388" s="198">
        <v>2260</v>
      </c>
    </row>
    <row r="389" spans="1:4" ht="12.75">
      <c r="A389" s="189" t="s">
        <v>518</v>
      </c>
      <c r="B389" s="194" t="s">
        <v>490</v>
      </c>
      <c r="C389" s="190">
        <v>2012</v>
      </c>
      <c r="D389" s="197">
        <v>19800</v>
      </c>
    </row>
    <row r="390" spans="1:4" ht="24">
      <c r="A390" s="189" t="s">
        <v>519</v>
      </c>
      <c r="B390" s="194" t="s">
        <v>491</v>
      </c>
      <c r="C390" s="190">
        <v>2012</v>
      </c>
      <c r="D390" s="197">
        <v>960</v>
      </c>
    </row>
    <row r="391" spans="1:4" ht="24">
      <c r="A391" s="187" t="s">
        <v>520</v>
      </c>
      <c r="B391" s="195" t="s">
        <v>492</v>
      </c>
      <c r="C391" s="192">
        <v>2012</v>
      </c>
      <c r="D391" s="199">
        <v>1179.99</v>
      </c>
    </row>
    <row r="392" spans="1:4" ht="12.75">
      <c r="A392" s="376" t="s">
        <v>124</v>
      </c>
      <c r="B392" s="377"/>
      <c r="C392" s="378"/>
      <c r="D392" s="55">
        <f>SUM(D358:D391)</f>
        <v>138514.49</v>
      </c>
    </row>
    <row r="394" spans="1:4" ht="12.75">
      <c r="A394" s="379" t="s">
        <v>125</v>
      </c>
      <c r="B394" s="379"/>
      <c r="C394" s="379"/>
      <c r="D394" s="379"/>
    </row>
    <row r="395" spans="1:4" ht="12.75">
      <c r="A395" s="187" t="s">
        <v>240</v>
      </c>
      <c r="B395" s="193" t="s">
        <v>493</v>
      </c>
      <c r="C395" s="188">
        <v>2009</v>
      </c>
      <c r="D395" s="196">
        <v>4000</v>
      </c>
    </row>
    <row r="396" spans="1:4" ht="12.75">
      <c r="A396" s="189" t="s">
        <v>241</v>
      </c>
      <c r="B396" s="194" t="s">
        <v>494</v>
      </c>
      <c r="C396" s="190">
        <v>2009</v>
      </c>
      <c r="D396" s="197">
        <v>632</v>
      </c>
    </row>
    <row r="397" spans="1:4" ht="12.75">
      <c r="A397" s="187" t="s">
        <v>242</v>
      </c>
      <c r="B397" s="194" t="s">
        <v>495</v>
      </c>
      <c r="C397" s="190">
        <v>2009</v>
      </c>
      <c r="D397" s="197">
        <v>6800</v>
      </c>
    </row>
    <row r="398" spans="1:4" ht="12.75">
      <c r="A398" s="189" t="s">
        <v>243</v>
      </c>
      <c r="B398" s="194" t="s">
        <v>496</v>
      </c>
      <c r="C398" s="190">
        <v>2009</v>
      </c>
      <c r="D398" s="197">
        <v>579</v>
      </c>
    </row>
    <row r="399" spans="1:4" ht="12.75">
      <c r="A399" s="187" t="s">
        <v>244</v>
      </c>
      <c r="B399" s="194" t="s">
        <v>497</v>
      </c>
      <c r="C399" s="190">
        <v>2009</v>
      </c>
      <c r="D399" s="197">
        <v>40640</v>
      </c>
    </row>
    <row r="400" spans="1:4" ht="12.75">
      <c r="A400" s="189" t="s">
        <v>245</v>
      </c>
      <c r="B400" s="194" t="s">
        <v>498</v>
      </c>
      <c r="C400" s="190">
        <v>2010</v>
      </c>
      <c r="D400" s="197">
        <v>3401</v>
      </c>
    </row>
    <row r="401" spans="1:4" ht="12.75">
      <c r="A401" s="187" t="s">
        <v>246</v>
      </c>
      <c r="B401" s="194" t="s">
        <v>497</v>
      </c>
      <c r="C401" s="190">
        <v>2010</v>
      </c>
      <c r="D401" s="197">
        <v>38399.94</v>
      </c>
    </row>
    <row r="402" spans="1:4" ht="12.75">
      <c r="A402" s="189" t="s">
        <v>247</v>
      </c>
      <c r="B402" s="194" t="s">
        <v>499</v>
      </c>
      <c r="C402" s="190">
        <v>2010</v>
      </c>
      <c r="D402" s="197">
        <v>399</v>
      </c>
    </row>
    <row r="403" spans="1:4" ht="12.75">
      <c r="A403" s="187" t="s">
        <v>248</v>
      </c>
      <c r="B403" s="194" t="s">
        <v>500</v>
      </c>
      <c r="C403" s="190">
        <v>2011</v>
      </c>
      <c r="D403" s="197">
        <v>343</v>
      </c>
    </row>
    <row r="404" spans="1:4" ht="12.75">
      <c r="A404" s="189" t="s">
        <v>249</v>
      </c>
      <c r="B404" s="194" t="s">
        <v>500</v>
      </c>
      <c r="C404" s="190">
        <v>2011</v>
      </c>
      <c r="D404" s="197">
        <v>337</v>
      </c>
    </row>
    <row r="405" spans="1:4" ht="12.75">
      <c r="A405" s="187" t="s">
        <v>250</v>
      </c>
      <c r="B405" s="194" t="s">
        <v>501</v>
      </c>
      <c r="C405" s="190">
        <v>2011</v>
      </c>
      <c r="D405" s="197">
        <v>888</v>
      </c>
    </row>
    <row r="406" spans="1:4" ht="12.75">
      <c r="A406" s="189" t="s">
        <v>251</v>
      </c>
      <c r="B406" s="194" t="s">
        <v>502</v>
      </c>
      <c r="C406" s="190">
        <v>2011</v>
      </c>
      <c r="D406" s="197">
        <v>599</v>
      </c>
    </row>
    <row r="407" spans="1:4" ht="12.75">
      <c r="A407" s="187" t="s">
        <v>252</v>
      </c>
      <c r="B407" s="201" t="s">
        <v>503</v>
      </c>
      <c r="C407" s="200">
        <v>2011</v>
      </c>
      <c r="D407" s="202">
        <v>2089.77</v>
      </c>
    </row>
    <row r="408" spans="1:4" ht="12.75">
      <c r="A408" s="189" t="s">
        <v>253</v>
      </c>
      <c r="B408" s="193" t="s">
        <v>504</v>
      </c>
      <c r="C408" s="188">
        <v>2011</v>
      </c>
      <c r="D408" s="196">
        <v>1168.5</v>
      </c>
    </row>
    <row r="409" spans="1:4" ht="12.75">
      <c r="A409" s="187" t="s">
        <v>254</v>
      </c>
      <c r="B409" s="194" t="s">
        <v>505</v>
      </c>
      <c r="C409" s="190">
        <v>2011</v>
      </c>
      <c r="D409" s="197">
        <v>2900</v>
      </c>
    </row>
    <row r="410" spans="1:4" ht="12.75">
      <c r="A410" s="189" t="s">
        <v>255</v>
      </c>
      <c r="B410" s="194" t="s">
        <v>506</v>
      </c>
      <c r="C410" s="190">
        <v>2012</v>
      </c>
      <c r="D410" s="197">
        <v>1549.8</v>
      </c>
    </row>
    <row r="411" spans="1:4" ht="12.75">
      <c r="A411" s="187" t="s">
        <v>256</v>
      </c>
      <c r="B411" s="194" t="s">
        <v>507</v>
      </c>
      <c r="C411" s="190">
        <v>2012</v>
      </c>
      <c r="D411" s="197">
        <v>861</v>
      </c>
    </row>
    <row r="412" spans="1:4" ht="12.75">
      <c r="A412" s="189" t="s">
        <v>257</v>
      </c>
      <c r="B412" s="194" t="s">
        <v>508</v>
      </c>
      <c r="C412" s="190">
        <v>2012</v>
      </c>
      <c r="D412" s="197">
        <v>615</v>
      </c>
    </row>
    <row r="413" spans="1:4" ht="12.75">
      <c r="A413" s="187" t="s">
        <v>258</v>
      </c>
      <c r="B413" s="194" t="s">
        <v>509</v>
      </c>
      <c r="C413" s="190">
        <v>2012</v>
      </c>
      <c r="D413" s="202">
        <v>2290</v>
      </c>
    </row>
    <row r="414" spans="1:4" ht="12.75">
      <c r="A414" s="189" t="s">
        <v>259</v>
      </c>
      <c r="B414" s="219" t="s">
        <v>510</v>
      </c>
      <c r="C414" s="203">
        <v>2012</v>
      </c>
      <c r="D414" s="204">
        <v>923.99</v>
      </c>
    </row>
    <row r="415" spans="1:4" ht="12.75">
      <c r="A415" s="376" t="s">
        <v>124</v>
      </c>
      <c r="B415" s="377"/>
      <c r="C415" s="378"/>
      <c r="D415" s="55">
        <f>SUM(D395:D414)</f>
        <v>109416.00000000001</v>
      </c>
    </row>
    <row r="417" spans="1:4" ht="12.75">
      <c r="A417" s="379" t="s">
        <v>362</v>
      </c>
      <c r="B417" s="379"/>
      <c r="C417" s="379"/>
      <c r="D417" s="379"/>
    </row>
    <row r="418" spans="1:4" ht="12.75">
      <c r="A418" s="18" t="s">
        <v>240</v>
      </c>
      <c r="B418" s="271" t="s">
        <v>511</v>
      </c>
      <c r="C418" s="178">
        <v>2012</v>
      </c>
      <c r="D418" s="272">
        <v>2711</v>
      </c>
    </row>
    <row r="420" ht="13.5" thickBot="1"/>
    <row r="421" spans="1:4" ht="12.75">
      <c r="A421" s="383" t="s">
        <v>27</v>
      </c>
      <c r="B421" s="384"/>
      <c r="C421" s="384"/>
      <c r="D421" s="385"/>
    </row>
    <row r="422" spans="1:4" ht="12.75">
      <c r="A422" s="369" t="s">
        <v>74</v>
      </c>
      <c r="B422" s="369"/>
      <c r="C422" s="369"/>
      <c r="D422" s="369"/>
    </row>
    <row r="423" spans="1:4" ht="12.75">
      <c r="A423" s="18">
        <v>1</v>
      </c>
      <c r="B423" s="26" t="s">
        <v>535</v>
      </c>
      <c r="C423" s="18">
        <v>2008</v>
      </c>
      <c r="D423" s="221">
        <v>779</v>
      </c>
    </row>
    <row r="424" spans="1:4" ht="12.75">
      <c r="A424" s="18">
        <v>2</v>
      </c>
      <c r="B424" s="26" t="s">
        <v>536</v>
      </c>
      <c r="C424" s="18">
        <v>2008</v>
      </c>
      <c r="D424" s="221">
        <v>1060.01</v>
      </c>
    </row>
    <row r="425" spans="1:4" ht="12.75">
      <c r="A425" s="18">
        <v>3</v>
      </c>
      <c r="B425" s="26" t="s">
        <v>537</v>
      </c>
      <c r="C425" s="18">
        <v>2009</v>
      </c>
      <c r="D425" s="221">
        <v>1590</v>
      </c>
    </row>
    <row r="426" spans="1:4" ht="12.75">
      <c r="A426" s="18">
        <v>4</v>
      </c>
      <c r="B426" s="26" t="s">
        <v>538</v>
      </c>
      <c r="C426" s="18">
        <v>2009</v>
      </c>
      <c r="D426" s="221">
        <v>1060</v>
      </c>
    </row>
    <row r="427" spans="1:4" ht="12.75">
      <c r="A427" s="18">
        <v>5</v>
      </c>
      <c r="B427" s="26" t="s">
        <v>539</v>
      </c>
      <c r="C427" s="18">
        <v>2009</v>
      </c>
      <c r="D427" s="221">
        <v>299</v>
      </c>
    </row>
    <row r="428" spans="1:4" ht="12.75">
      <c r="A428" s="18">
        <v>6</v>
      </c>
      <c r="B428" s="26" t="s">
        <v>540</v>
      </c>
      <c r="C428" s="18">
        <v>2009</v>
      </c>
      <c r="D428" s="221">
        <v>498</v>
      </c>
    </row>
    <row r="429" spans="1:4" ht="12.75">
      <c r="A429" s="18">
        <v>7</v>
      </c>
      <c r="B429" s="26" t="s">
        <v>541</v>
      </c>
      <c r="C429" s="18">
        <v>2009</v>
      </c>
      <c r="D429" s="221">
        <v>399</v>
      </c>
    </row>
    <row r="430" spans="1:4" ht="12.75">
      <c r="A430" s="18">
        <v>8</v>
      </c>
      <c r="B430" s="26" t="s">
        <v>542</v>
      </c>
      <c r="C430" s="18">
        <v>2009</v>
      </c>
      <c r="D430" s="221">
        <v>449</v>
      </c>
    </row>
    <row r="431" spans="1:4" ht="25.5">
      <c r="A431" s="18">
        <v>9</v>
      </c>
      <c r="B431" s="26" t="s">
        <v>543</v>
      </c>
      <c r="C431" s="18">
        <v>2010</v>
      </c>
      <c r="D431" s="221">
        <v>340</v>
      </c>
    </row>
    <row r="432" spans="1:4" ht="12.75">
      <c r="A432" s="18">
        <v>10</v>
      </c>
      <c r="B432" s="26" t="s">
        <v>544</v>
      </c>
      <c r="C432" s="18">
        <v>2011</v>
      </c>
      <c r="D432" s="221">
        <v>660</v>
      </c>
    </row>
    <row r="433" spans="1:4" ht="12.75">
      <c r="A433" s="18">
        <v>11</v>
      </c>
      <c r="B433" s="26" t="s">
        <v>545</v>
      </c>
      <c r="C433" s="18">
        <v>2011</v>
      </c>
      <c r="D433" s="221">
        <v>385</v>
      </c>
    </row>
    <row r="434" spans="1:4" ht="12.75">
      <c r="A434" s="18">
        <v>12</v>
      </c>
      <c r="B434" s="26" t="s">
        <v>546</v>
      </c>
      <c r="C434" s="18">
        <v>2011</v>
      </c>
      <c r="D434" s="221">
        <v>365</v>
      </c>
    </row>
    <row r="435" spans="1:4" ht="12.75">
      <c r="A435" s="18">
        <v>13</v>
      </c>
      <c r="B435" s="26" t="s">
        <v>547</v>
      </c>
      <c r="C435" s="18">
        <v>2011</v>
      </c>
      <c r="D435" s="221">
        <v>1200</v>
      </c>
    </row>
    <row r="436" spans="1:4" ht="12.75">
      <c r="A436" s="18">
        <v>14</v>
      </c>
      <c r="B436" s="26" t="s">
        <v>548</v>
      </c>
      <c r="C436" s="18">
        <v>2011</v>
      </c>
      <c r="D436" s="221">
        <v>15333.01</v>
      </c>
    </row>
    <row r="437" spans="1:4" ht="12.75">
      <c r="A437" s="18">
        <v>15</v>
      </c>
      <c r="B437" s="26" t="s">
        <v>549</v>
      </c>
      <c r="C437" s="18">
        <v>2012</v>
      </c>
      <c r="D437" s="221">
        <v>2099</v>
      </c>
    </row>
    <row r="438" spans="1:4" ht="12.75">
      <c r="A438" s="18">
        <v>16</v>
      </c>
      <c r="B438" s="26" t="s">
        <v>550</v>
      </c>
      <c r="C438" s="18">
        <v>2012</v>
      </c>
      <c r="D438" s="221">
        <v>440</v>
      </c>
    </row>
    <row r="439" spans="1:4" ht="12.75">
      <c r="A439" s="18">
        <v>17</v>
      </c>
      <c r="B439" s="26" t="s">
        <v>551</v>
      </c>
      <c r="C439" s="18">
        <v>2012</v>
      </c>
      <c r="D439" s="221">
        <v>700</v>
      </c>
    </row>
    <row r="440" spans="1:4" ht="12.75">
      <c r="A440" s="18">
        <v>18</v>
      </c>
      <c r="B440" s="26" t="s">
        <v>552</v>
      </c>
      <c r="C440" s="18">
        <v>2012</v>
      </c>
      <c r="D440" s="222">
        <v>1470</v>
      </c>
    </row>
    <row r="441" spans="1:4" ht="12.75">
      <c r="A441" s="18">
        <v>19</v>
      </c>
      <c r="B441" s="26" t="s">
        <v>553</v>
      </c>
      <c r="C441" s="18">
        <v>2012</v>
      </c>
      <c r="D441" s="222">
        <v>1099</v>
      </c>
    </row>
    <row r="442" spans="1:4" ht="25.5">
      <c r="A442" s="18">
        <v>20</v>
      </c>
      <c r="B442" s="26" t="s">
        <v>554</v>
      </c>
      <c r="C442" s="18">
        <v>2012</v>
      </c>
      <c r="D442" s="222">
        <v>370</v>
      </c>
    </row>
    <row r="443" spans="1:4" ht="12.75">
      <c r="A443" s="18">
        <v>21</v>
      </c>
      <c r="B443" s="26" t="s">
        <v>555</v>
      </c>
      <c r="C443" s="18">
        <v>2009</v>
      </c>
      <c r="D443" s="222">
        <v>299</v>
      </c>
    </row>
    <row r="444" spans="1:4" ht="12.75">
      <c r="A444" s="18">
        <v>22</v>
      </c>
      <c r="B444" s="26" t="s">
        <v>556</v>
      </c>
      <c r="C444" s="18">
        <v>2010</v>
      </c>
      <c r="D444" s="222">
        <v>340</v>
      </c>
    </row>
    <row r="445" spans="1:4" ht="12.75">
      <c r="A445" s="18">
        <v>23</v>
      </c>
      <c r="B445" s="26" t="s">
        <v>557</v>
      </c>
      <c r="C445" s="18">
        <v>2010</v>
      </c>
      <c r="D445" s="222">
        <v>369</v>
      </c>
    </row>
    <row r="446" spans="1:4" ht="12.75">
      <c r="A446" s="18">
        <v>24</v>
      </c>
      <c r="B446" s="26" t="s">
        <v>558</v>
      </c>
      <c r="C446" s="18">
        <v>2010</v>
      </c>
      <c r="D446" s="222">
        <v>399</v>
      </c>
    </row>
    <row r="447" spans="1:4" ht="12.75">
      <c r="A447" s="18">
        <v>25</v>
      </c>
      <c r="B447" s="26" t="s">
        <v>559</v>
      </c>
      <c r="C447" s="18">
        <v>2011</v>
      </c>
      <c r="D447" s="222">
        <v>365</v>
      </c>
    </row>
    <row r="448" spans="1:4" ht="25.5">
      <c r="A448" s="18">
        <v>26</v>
      </c>
      <c r="B448" s="26" t="s">
        <v>560</v>
      </c>
      <c r="C448" s="18">
        <v>2012</v>
      </c>
      <c r="D448" s="222">
        <v>3838.98</v>
      </c>
    </row>
    <row r="449" spans="1:4" ht="12.75">
      <c r="A449" s="11">
        <v>27</v>
      </c>
      <c r="B449" s="26" t="s">
        <v>561</v>
      </c>
      <c r="C449" s="18">
        <v>2012</v>
      </c>
      <c r="D449" s="222">
        <v>531.7</v>
      </c>
    </row>
    <row r="450" spans="1:4" ht="12.75">
      <c r="A450" s="376" t="s">
        <v>124</v>
      </c>
      <c r="B450" s="377"/>
      <c r="C450" s="378"/>
      <c r="D450" s="55">
        <f>SUM(D423:D449)</f>
        <v>36737.7</v>
      </c>
    </row>
    <row r="452" spans="1:4" ht="12.75">
      <c r="A452" s="379" t="s">
        <v>125</v>
      </c>
      <c r="B452" s="379"/>
      <c r="C452" s="379"/>
      <c r="D452" s="379"/>
    </row>
    <row r="453" spans="1:4" ht="12.75">
      <c r="A453" s="18">
        <v>1</v>
      </c>
      <c r="B453" s="26" t="s">
        <v>562</v>
      </c>
      <c r="C453" s="18">
        <v>2009</v>
      </c>
      <c r="D453" s="222">
        <v>2490</v>
      </c>
    </row>
    <row r="454" spans="1:4" ht="12.75">
      <c r="A454" s="18">
        <v>2</v>
      </c>
      <c r="B454" s="26" t="s">
        <v>563</v>
      </c>
      <c r="C454" s="18">
        <v>2010</v>
      </c>
      <c r="D454" s="222">
        <v>1790</v>
      </c>
    </row>
    <row r="455" spans="1:4" ht="12.75">
      <c r="A455" s="18">
        <v>3</v>
      </c>
      <c r="B455" s="26" t="s">
        <v>564</v>
      </c>
      <c r="C455" s="18">
        <v>2010</v>
      </c>
      <c r="D455" s="222">
        <v>2815</v>
      </c>
    </row>
    <row r="456" spans="1:4" ht="12.75">
      <c r="A456" s="18">
        <v>4</v>
      </c>
      <c r="B456" s="26" t="s">
        <v>565</v>
      </c>
      <c r="C456" s="18">
        <v>2011</v>
      </c>
      <c r="D456" s="222">
        <v>1935</v>
      </c>
    </row>
    <row r="457" spans="1:4" ht="12.75">
      <c r="A457" s="18">
        <v>5</v>
      </c>
      <c r="B457" s="26" t="s">
        <v>566</v>
      </c>
      <c r="C457" s="18">
        <v>2011</v>
      </c>
      <c r="D457" s="222">
        <v>2400</v>
      </c>
    </row>
    <row r="458" spans="1:4" ht="12.75">
      <c r="A458" s="18">
        <v>6</v>
      </c>
      <c r="B458" s="26" t="s">
        <v>567</v>
      </c>
      <c r="C458" s="18">
        <v>2012</v>
      </c>
      <c r="D458" s="222">
        <v>1867.48</v>
      </c>
    </row>
    <row r="459" spans="1:4" ht="12.75">
      <c r="A459" s="376" t="s">
        <v>124</v>
      </c>
      <c r="B459" s="377"/>
      <c r="C459" s="378"/>
      <c r="D459" s="55">
        <f>SUM(D453:D458)</f>
        <v>13297.48</v>
      </c>
    </row>
    <row r="461" spans="1:4" ht="12.75">
      <c r="A461" s="379" t="s">
        <v>362</v>
      </c>
      <c r="B461" s="379"/>
      <c r="C461" s="379"/>
      <c r="D461" s="379"/>
    </row>
    <row r="462" spans="1:4" ht="12.75">
      <c r="A462" s="18">
        <v>1</v>
      </c>
      <c r="B462" s="26" t="s">
        <v>568</v>
      </c>
      <c r="C462" s="18">
        <v>2009</v>
      </c>
      <c r="D462" s="222">
        <v>8469.72</v>
      </c>
    </row>
    <row r="463" spans="1:4" ht="12.75">
      <c r="A463" s="18">
        <v>2</v>
      </c>
      <c r="B463" s="26" t="s">
        <v>569</v>
      </c>
      <c r="C463" s="18">
        <v>2010</v>
      </c>
      <c r="D463" s="222">
        <v>1649</v>
      </c>
    </row>
    <row r="464" spans="1:4" ht="12.75">
      <c r="A464" s="18">
        <v>3</v>
      </c>
      <c r="B464" s="26" t="s">
        <v>568</v>
      </c>
      <c r="C464" s="18">
        <v>2012</v>
      </c>
      <c r="D464" s="222">
        <v>825.02</v>
      </c>
    </row>
    <row r="465" spans="1:4" ht="12.75">
      <c r="A465" s="18">
        <v>4</v>
      </c>
      <c r="B465" s="26" t="s">
        <v>570</v>
      </c>
      <c r="C465" s="18">
        <v>2013</v>
      </c>
      <c r="D465" s="222">
        <v>1969</v>
      </c>
    </row>
    <row r="466" spans="1:4" ht="12.75">
      <c r="A466" s="376" t="s">
        <v>124</v>
      </c>
      <c r="B466" s="377"/>
      <c r="C466" s="378"/>
      <c r="D466" s="55">
        <f>SUM(D462:D465)</f>
        <v>12912.74</v>
      </c>
    </row>
    <row r="468" ht="13.5" thickBot="1"/>
    <row r="469" spans="1:4" ht="12.75">
      <c r="A469" s="383" t="s">
        <v>28</v>
      </c>
      <c r="B469" s="384"/>
      <c r="C469" s="384"/>
      <c r="D469" s="385"/>
    </row>
    <row r="470" spans="1:4" ht="12.75">
      <c r="A470" s="369" t="s">
        <v>74</v>
      </c>
      <c r="B470" s="369"/>
      <c r="C470" s="369"/>
      <c r="D470" s="369"/>
    </row>
    <row r="471" spans="1:4" ht="12.75">
      <c r="A471" s="18">
        <v>1</v>
      </c>
      <c r="B471" s="18" t="s">
        <v>582</v>
      </c>
      <c r="C471" s="18">
        <v>2008</v>
      </c>
      <c r="D471" s="225">
        <v>610</v>
      </c>
    </row>
    <row r="472" spans="1:4" ht="12.75">
      <c r="A472" s="18">
        <v>2</v>
      </c>
      <c r="B472" s="18" t="s">
        <v>583</v>
      </c>
      <c r="C472" s="18">
        <v>2009</v>
      </c>
      <c r="D472" s="225">
        <v>149</v>
      </c>
    </row>
    <row r="473" spans="1:4" ht="12.75">
      <c r="A473" s="18">
        <v>3</v>
      </c>
      <c r="B473" s="18" t="s">
        <v>584</v>
      </c>
      <c r="C473" s="18">
        <v>2009</v>
      </c>
      <c r="D473" s="225">
        <v>550</v>
      </c>
    </row>
    <row r="474" spans="1:4" ht="12.75">
      <c r="A474" s="18">
        <v>4</v>
      </c>
      <c r="B474" s="18" t="s">
        <v>585</v>
      </c>
      <c r="C474" s="18">
        <v>2009</v>
      </c>
      <c r="D474" s="225">
        <v>550</v>
      </c>
    </row>
    <row r="475" spans="1:4" ht="12.75">
      <c r="A475" s="18">
        <v>5</v>
      </c>
      <c r="B475" s="18" t="s">
        <v>333</v>
      </c>
      <c r="C475" s="18">
        <v>2011</v>
      </c>
      <c r="D475" s="225">
        <v>89.69</v>
      </c>
    </row>
    <row r="476" spans="1:4" ht="12.75">
      <c r="A476" s="18">
        <v>6</v>
      </c>
      <c r="B476" s="18" t="s">
        <v>586</v>
      </c>
      <c r="C476" s="18">
        <v>2011</v>
      </c>
      <c r="D476" s="225">
        <v>393.7</v>
      </c>
    </row>
    <row r="477" spans="1:4" ht="12.75">
      <c r="A477" s="18">
        <v>7</v>
      </c>
      <c r="B477" s="18" t="s">
        <v>333</v>
      </c>
      <c r="C477" s="18">
        <v>2011</v>
      </c>
      <c r="D477" s="225">
        <v>132.72</v>
      </c>
    </row>
    <row r="478" spans="1:4" ht="12.75">
      <c r="A478" s="18">
        <v>8</v>
      </c>
      <c r="B478" s="18" t="s">
        <v>216</v>
      </c>
      <c r="C478" s="18">
        <v>2012</v>
      </c>
      <c r="D478" s="225">
        <v>1597</v>
      </c>
    </row>
    <row r="479" spans="1:4" ht="12.75">
      <c r="A479" s="376" t="s">
        <v>124</v>
      </c>
      <c r="B479" s="377"/>
      <c r="C479" s="378"/>
      <c r="D479" s="55">
        <f>SUM(D471:D478)</f>
        <v>4072.1099999999997</v>
      </c>
    </row>
    <row r="480" ht="13.5" thickBot="1"/>
    <row r="481" spans="1:4" ht="12.75">
      <c r="A481" s="383" t="s">
        <v>29</v>
      </c>
      <c r="B481" s="384"/>
      <c r="C481" s="384"/>
      <c r="D481" s="385"/>
    </row>
    <row r="482" spans="1:4" ht="12.75">
      <c r="A482" s="369" t="s">
        <v>74</v>
      </c>
      <c r="B482" s="369"/>
      <c r="C482" s="369"/>
      <c r="D482" s="369"/>
    </row>
    <row r="483" spans="1:4" ht="12.75">
      <c r="A483" s="19">
        <v>1</v>
      </c>
      <c r="B483" s="235" t="s">
        <v>591</v>
      </c>
      <c r="C483" s="235">
        <v>2008</v>
      </c>
      <c r="D483" s="225">
        <v>4085.78</v>
      </c>
    </row>
    <row r="484" spans="1:4" ht="12.75">
      <c r="A484" s="19">
        <v>2</v>
      </c>
      <c r="B484" s="235" t="s">
        <v>592</v>
      </c>
      <c r="C484" s="235">
        <v>2010</v>
      </c>
      <c r="D484" s="225">
        <v>519</v>
      </c>
    </row>
    <row r="485" spans="1:4" ht="12.75">
      <c r="A485" s="19">
        <v>3</v>
      </c>
      <c r="B485" s="235" t="s">
        <v>593</v>
      </c>
      <c r="C485" s="235">
        <v>2011</v>
      </c>
      <c r="D485" s="225">
        <v>540.01</v>
      </c>
    </row>
    <row r="486" spans="1:4" ht="25.5">
      <c r="A486" s="19">
        <v>4</v>
      </c>
      <c r="B486" s="126" t="s">
        <v>594</v>
      </c>
      <c r="C486" s="235">
        <v>2011</v>
      </c>
      <c r="D486" s="225">
        <v>1743</v>
      </c>
    </row>
    <row r="487" spans="1:4" ht="12.75">
      <c r="A487" s="376" t="s">
        <v>124</v>
      </c>
      <c r="B487" s="377"/>
      <c r="C487" s="377"/>
      <c r="D487" s="55">
        <f>SUM(D483:D486)</f>
        <v>6887.790000000001</v>
      </c>
    </row>
    <row r="489" spans="1:4" ht="12.75">
      <c r="A489" s="379" t="s">
        <v>125</v>
      </c>
      <c r="B489" s="379"/>
      <c r="C489" s="379"/>
      <c r="D489" s="379"/>
    </row>
    <row r="490" spans="1:4" ht="12.75">
      <c r="A490" s="19">
        <v>1</v>
      </c>
      <c r="B490" s="235" t="s">
        <v>595</v>
      </c>
      <c r="C490" s="235">
        <v>2008</v>
      </c>
      <c r="D490" s="225">
        <v>937</v>
      </c>
    </row>
    <row r="491" spans="1:4" ht="12.75">
      <c r="A491" s="19">
        <v>2</v>
      </c>
      <c r="B491" s="18" t="s">
        <v>596</v>
      </c>
      <c r="C491" s="235">
        <v>2008</v>
      </c>
      <c r="D491" s="225">
        <v>12410</v>
      </c>
    </row>
    <row r="492" spans="1:4" ht="12.75">
      <c r="A492" s="19">
        <v>3</v>
      </c>
      <c r="B492" s="235" t="s">
        <v>597</v>
      </c>
      <c r="C492" s="235">
        <v>2008</v>
      </c>
      <c r="D492" s="225">
        <v>5100</v>
      </c>
    </row>
    <row r="493" spans="1:4" ht="12.75">
      <c r="A493" s="19">
        <v>4</v>
      </c>
      <c r="B493" s="18" t="s">
        <v>598</v>
      </c>
      <c r="C493" s="235">
        <v>2008</v>
      </c>
      <c r="D493" s="236">
        <v>950</v>
      </c>
    </row>
    <row r="494" spans="1:4" ht="12.75">
      <c r="A494" s="376" t="s">
        <v>124</v>
      </c>
      <c r="B494" s="377"/>
      <c r="C494" s="377"/>
      <c r="D494" s="55">
        <f>SUM(D490:D493)</f>
        <v>19397</v>
      </c>
    </row>
    <row r="496" ht="13.5" thickBot="1"/>
    <row r="497" spans="1:4" ht="12.75">
      <c r="A497" s="383" t="s">
        <v>30</v>
      </c>
      <c r="B497" s="384"/>
      <c r="C497" s="384"/>
      <c r="D497" s="385"/>
    </row>
    <row r="498" spans="1:4" ht="12.75">
      <c r="A498" s="369" t="s">
        <v>74</v>
      </c>
      <c r="B498" s="369"/>
      <c r="C498" s="369"/>
      <c r="D498" s="369"/>
    </row>
    <row r="499" spans="1:4" ht="12.75">
      <c r="A499" s="18">
        <v>1</v>
      </c>
      <c r="B499" s="242" t="s">
        <v>608</v>
      </c>
      <c r="C499" s="18">
        <v>2011</v>
      </c>
      <c r="D499" s="20">
        <v>934.96</v>
      </c>
    </row>
    <row r="500" spans="1:4" ht="12.75">
      <c r="A500" s="18">
        <v>2</v>
      </c>
      <c r="B500" s="18" t="s">
        <v>609</v>
      </c>
      <c r="C500" s="18">
        <v>2011</v>
      </c>
      <c r="D500" s="20">
        <v>1284.78</v>
      </c>
    </row>
    <row r="501" spans="1:4" ht="12.75">
      <c r="A501" s="18">
        <v>3</v>
      </c>
      <c r="B501" s="18" t="s">
        <v>610</v>
      </c>
      <c r="C501" s="18">
        <v>2011</v>
      </c>
      <c r="D501" s="20">
        <v>211.38</v>
      </c>
    </row>
    <row r="502" spans="1:4" ht="12.75">
      <c r="A502" s="18">
        <v>4</v>
      </c>
      <c r="B502" s="18" t="s">
        <v>611</v>
      </c>
      <c r="C502" s="18">
        <v>2011</v>
      </c>
      <c r="D502" s="20">
        <v>12926.83</v>
      </c>
    </row>
    <row r="503" spans="1:4" ht="12.75">
      <c r="A503" s="18">
        <v>5</v>
      </c>
      <c r="B503" s="18" t="s">
        <v>612</v>
      </c>
      <c r="C503" s="18">
        <v>2011</v>
      </c>
      <c r="D503" s="20">
        <v>2590</v>
      </c>
    </row>
    <row r="504" spans="1:4" ht="12.75">
      <c r="A504" s="18">
        <v>6</v>
      </c>
      <c r="B504" s="18" t="s">
        <v>613</v>
      </c>
      <c r="C504" s="18">
        <v>2011</v>
      </c>
      <c r="D504" s="20">
        <v>690</v>
      </c>
    </row>
    <row r="505" spans="1:4" ht="12.75">
      <c r="A505" s="18">
        <v>7</v>
      </c>
      <c r="B505" s="18" t="s">
        <v>614</v>
      </c>
      <c r="C505" s="18">
        <v>2012</v>
      </c>
      <c r="D505" s="20">
        <v>1190</v>
      </c>
    </row>
    <row r="506" spans="1:4" ht="12.75">
      <c r="A506" s="18">
        <v>8</v>
      </c>
      <c r="B506" s="26" t="s">
        <v>615</v>
      </c>
      <c r="C506" s="18">
        <v>2012</v>
      </c>
      <c r="D506" s="20">
        <v>1850.01</v>
      </c>
    </row>
    <row r="507" spans="1:4" ht="25.5">
      <c r="A507" s="18">
        <v>9</v>
      </c>
      <c r="B507" s="26" t="s">
        <v>616</v>
      </c>
      <c r="C507" s="18">
        <v>2012</v>
      </c>
      <c r="D507" s="20">
        <v>2450</v>
      </c>
    </row>
    <row r="508" spans="1:4" ht="13.5" thickBot="1">
      <c r="A508" s="18">
        <v>10</v>
      </c>
      <c r="B508" s="18" t="s">
        <v>617</v>
      </c>
      <c r="C508" s="18">
        <v>2012</v>
      </c>
      <c r="D508" s="21">
        <v>1750</v>
      </c>
    </row>
    <row r="509" spans="1:4" ht="13.5" thickBot="1">
      <c r="A509" s="376" t="s">
        <v>124</v>
      </c>
      <c r="B509" s="377"/>
      <c r="C509" s="377"/>
      <c r="D509" s="237">
        <f>SUM(D499:D508)</f>
        <v>25877.96</v>
      </c>
    </row>
    <row r="511" spans="1:4" ht="12.75">
      <c r="A511" s="379" t="s">
        <v>125</v>
      </c>
      <c r="B511" s="379"/>
      <c r="C511" s="379"/>
      <c r="D511" s="379"/>
    </row>
    <row r="512" spans="1:4" ht="12.75">
      <c r="A512" s="18">
        <v>1</v>
      </c>
      <c r="B512" s="18" t="s">
        <v>618</v>
      </c>
      <c r="C512" s="18">
        <v>2008</v>
      </c>
      <c r="D512" s="20">
        <v>2647.4</v>
      </c>
    </row>
    <row r="513" spans="1:4" ht="12.75">
      <c r="A513" s="376" t="s">
        <v>124</v>
      </c>
      <c r="B513" s="377"/>
      <c r="C513" s="377"/>
      <c r="D513" s="55">
        <f>SUM(D512)</f>
        <v>2647.4</v>
      </c>
    </row>
    <row r="515" spans="1:4" ht="12.75">
      <c r="A515" s="379" t="s">
        <v>362</v>
      </c>
      <c r="B515" s="379"/>
      <c r="C515" s="379"/>
      <c r="D515" s="379"/>
    </row>
    <row r="516" spans="1:4" ht="12.75">
      <c r="A516" s="18">
        <v>1</v>
      </c>
      <c r="B516" s="18" t="s">
        <v>619</v>
      </c>
      <c r="C516" s="18">
        <v>2007</v>
      </c>
      <c r="D516" s="225">
        <v>9280</v>
      </c>
    </row>
    <row r="517" spans="1:4" ht="12.75">
      <c r="A517" s="18">
        <v>2</v>
      </c>
      <c r="B517" s="18" t="s">
        <v>620</v>
      </c>
      <c r="C517" s="18">
        <v>2013</v>
      </c>
      <c r="D517" s="225">
        <v>2900</v>
      </c>
    </row>
    <row r="518" spans="1:4" ht="12.75">
      <c r="A518" s="376" t="s">
        <v>124</v>
      </c>
      <c r="B518" s="377"/>
      <c r="C518" s="377"/>
      <c r="D518" s="55">
        <f>SUM(D516:D517)</f>
        <v>12180</v>
      </c>
    </row>
    <row r="520" ht="13.5" thickBot="1"/>
    <row r="521" spans="1:4" ht="12.75">
      <c r="A521" s="383" t="s">
        <v>31</v>
      </c>
      <c r="B521" s="384"/>
      <c r="C521" s="384"/>
      <c r="D521" s="385"/>
    </row>
    <row r="522" spans="1:4" ht="12.75">
      <c r="A522" s="369" t="s">
        <v>74</v>
      </c>
      <c r="B522" s="369"/>
      <c r="C522" s="369"/>
      <c r="D522" s="369"/>
    </row>
    <row r="523" spans="1:4" ht="12.75">
      <c r="A523" s="36" t="s">
        <v>240</v>
      </c>
      <c r="B523" s="130" t="s">
        <v>657</v>
      </c>
      <c r="C523" s="246">
        <v>2009</v>
      </c>
      <c r="D523" s="247">
        <v>1620.5</v>
      </c>
    </row>
    <row r="524" spans="1:4" ht="12.75">
      <c r="A524" s="36" t="s">
        <v>241</v>
      </c>
      <c r="B524" s="130" t="s">
        <v>658</v>
      </c>
      <c r="C524" s="246">
        <v>2009</v>
      </c>
      <c r="D524" s="247">
        <v>315.57</v>
      </c>
    </row>
    <row r="525" spans="1:4" ht="12.75">
      <c r="A525" s="36" t="s">
        <v>242</v>
      </c>
      <c r="B525" s="130" t="s">
        <v>659</v>
      </c>
      <c r="C525" s="246">
        <v>2010</v>
      </c>
      <c r="D525" s="247">
        <v>752.46</v>
      </c>
    </row>
    <row r="526" spans="1:4" ht="12.75">
      <c r="A526" s="36" t="s">
        <v>243</v>
      </c>
      <c r="B526" s="130" t="s">
        <v>659</v>
      </c>
      <c r="C526" s="246">
        <v>2010</v>
      </c>
      <c r="D526" s="247">
        <v>1227.05</v>
      </c>
    </row>
    <row r="527" spans="1:4" ht="12.75">
      <c r="A527" s="36" t="s">
        <v>244</v>
      </c>
      <c r="B527" s="130" t="s">
        <v>659</v>
      </c>
      <c r="C527" s="246">
        <v>2010</v>
      </c>
      <c r="D527" s="247">
        <v>1072.11</v>
      </c>
    </row>
    <row r="528" spans="1:4" ht="12.75">
      <c r="A528" s="36" t="s">
        <v>245</v>
      </c>
      <c r="B528" s="130" t="s">
        <v>660</v>
      </c>
      <c r="C528" s="246">
        <v>2010</v>
      </c>
      <c r="D528" s="247">
        <v>2942.62</v>
      </c>
    </row>
    <row r="529" spans="1:4" ht="12.75">
      <c r="A529" s="36" t="s">
        <v>246</v>
      </c>
      <c r="B529" s="130" t="s">
        <v>658</v>
      </c>
      <c r="C529" s="246">
        <v>2010</v>
      </c>
      <c r="D529" s="247">
        <v>1990</v>
      </c>
    </row>
    <row r="530" spans="1:4" ht="12.75">
      <c r="A530" s="36" t="s">
        <v>247</v>
      </c>
      <c r="B530" s="130" t="s">
        <v>661</v>
      </c>
      <c r="C530" s="246">
        <v>2012</v>
      </c>
      <c r="D530" s="247">
        <v>310.57</v>
      </c>
    </row>
    <row r="531" spans="1:4" ht="12.75">
      <c r="A531" s="376" t="s">
        <v>124</v>
      </c>
      <c r="B531" s="377"/>
      <c r="C531" s="377"/>
      <c r="D531" s="55">
        <f>SUM(D523:D530)</f>
        <v>10230.88</v>
      </c>
    </row>
    <row r="533" spans="1:4" ht="12.75">
      <c r="A533" s="379" t="s">
        <v>125</v>
      </c>
      <c r="B533" s="379"/>
      <c r="C533" s="379"/>
      <c r="D533" s="379"/>
    </row>
    <row r="534" spans="1:4" ht="12.75">
      <c r="A534" s="36" t="s">
        <v>240</v>
      </c>
      <c r="B534" s="130" t="s">
        <v>662</v>
      </c>
      <c r="C534" s="246">
        <v>2009</v>
      </c>
      <c r="D534" s="247">
        <v>1474.59</v>
      </c>
    </row>
    <row r="535" spans="1:4" ht="12.75">
      <c r="A535" s="376" t="s">
        <v>124</v>
      </c>
      <c r="B535" s="377"/>
      <c r="C535" s="377"/>
      <c r="D535" s="55">
        <f>SUM(D534)</f>
        <v>1474.59</v>
      </c>
    </row>
    <row r="537" ht="13.5" thickBot="1"/>
    <row r="538" spans="1:4" ht="12.75">
      <c r="A538" s="383" t="s">
        <v>32</v>
      </c>
      <c r="B538" s="384"/>
      <c r="C538" s="384"/>
      <c r="D538" s="385"/>
    </row>
    <row r="539" spans="1:4" ht="12.75">
      <c r="A539" s="369" t="s">
        <v>74</v>
      </c>
      <c r="B539" s="369"/>
      <c r="C539" s="369"/>
      <c r="D539" s="369"/>
    </row>
    <row r="540" spans="1:4" ht="12.75">
      <c r="A540" s="84">
        <v>1</v>
      </c>
      <c r="B540" s="91" t="s">
        <v>359</v>
      </c>
      <c r="C540" s="84">
        <v>2012</v>
      </c>
      <c r="D540" s="251">
        <v>529.99</v>
      </c>
    </row>
    <row r="541" spans="1:4" ht="12.75">
      <c r="A541" s="84">
        <v>2</v>
      </c>
      <c r="B541" s="91" t="s">
        <v>668</v>
      </c>
      <c r="C541" s="84">
        <v>2012</v>
      </c>
      <c r="D541" s="251">
        <v>200</v>
      </c>
    </row>
    <row r="542" spans="1:4" ht="12.75">
      <c r="A542" s="84">
        <v>3</v>
      </c>
      <c r="B542" s="91" t="s">
        <v>669</v>
      </c>
      <c r="C542" s="84">
        <v>2012</v>
      </c>
      <c r="D542" s="252">
        <v>2249</v>
      </c>
    </row>
    <row r="543" spans="1:4" ht="12.75">
      <c r="A543" s="376" t="s">
        <v>124</v>
      </c>
      <c r="B543" s="377"/>
      <c r="C543" s="377"/>
      <c r="D543" s="55">
        <f>SUM(D540:D542)</f>
        <v>2978.99</v>
      </c>
    </row>
    <row r="545" spans="1:4" ht="12.75">
      <c r="A545" s="379" t="s">
        <v>125</v>
      </c>
      <c r="B545" s="379"/>
      <c r="C545" s="379"/>
      <c r="D545" s="379"/>
    </row>
    <row r="546" spans="1:4" ht="12.75">
      <c r="A546" s="84">
        <v>1</v>
      </c>
      <c r="B546" s="91" t="s">
        <v>670</v>
      </c>
      <c r="C546" s="84">
        <v>2012</v>
      </c>
      <c r="D546" s="251">
        <v>2000</v>
      </c>
    </row>
    <row r="547" spans="1:4" ht="12.75">
      <c r="A547" s="84">
        <v>2</v>
      </c>
      <c r="B547" s="91" t="s">
        <v>671</v>
      </c>
      <c r="C547" s="84">
        <v>2010</v>
      </c>
      <c r="D547" s="252">
        <v>200</v>
      </c>
    </row>
    <row r="548" spans="1:4" ht="12.75">
      <c r="A548" s="376" t="s">
        <v>124</v>
      </c>
      <c r="B548" s="377"/>
      <c r="C548" s="377"/>
      <c r="D548" s="55">
        <f>SUM(D546:D547)</f>
        <v>2200</v>
      </c>
    </row>
    <row r="551" ht="13.5" thickBot="1"/>
    <row r="552" spans="2:4" ht="12.75">
      <c r="B552" s="265" t="s">
        <v>674</v>
      </c>
      <c r="C552" s="268">
        <f>SUM(D122,D224,D248,D263,D275,D306,D328,D347,D392,D450,D479,D487,D509,D531,D543)</f>
        <v>944621.34</v>
      </c>
      <c r="D552" s="177"/>
    </row>
    <row r="553" spans="2:4" ht="12.75">
      <c r="B553" s="266" t="s">
        <v>675</v>
      </c>
      <c r="C553" s="269">
        <f>SUM(D164,D239,D280,D311,D336,D353,D415,D459,D494,D513,D535,D548)</f>
        <v>282735.50000000006</v>
      </c>
      <c r="D553" s="177"/>
    </row>
    <row r="554" spans="2:4" ht="13.5" thickBot="1">
      <c r="B554" s="267" t="s">
        <v>362</v>
      </c>
      <c r="C554" s="270">
        <f>SUM(D285,D418,D466,D518)</f>
        <v>30261.19</v>
      </c>
      <c r="D554" s="177"/>
    </row>
  </sheetData>
  <mergeCells count="76">
    <mergeCell ref="A543:C543"/>
    <mergeCell ref="A545:D545"/>
    <mergeCell ref="A548:C548"/>
    <mergeCell ref="A533:D533"/>
    <mergeCell ref="A535:C535"/>
    <mergeCell ref="A538:D538"/>
    <mergeCell ref="A539:D539"/>
    <mergeCell ref="A518:C518"/>
    <mergeCell ref="A521:D521"/>
    <mergeCell ref="A522:D522"/>
    <mergeCell ref="A531:C531"/>
    <mergeCell ref="A509:C509"/>
    <mergeCell ref="A511:D511"/>
    <mergeCell ref="A513:C513"/>
    <mergeCell ref="A515:D515"/>
    <mergeCell ref="A494:C494"/>
    <mergeCell ref="A487:C487"/>
    <mergeCell ref="A497:D497"/>
    <mergeCell ref="A498:D498"/>
    <mergeCell ref="A479:C479"/>
    <mergeCell ref="A481:D481"/>
    <mergeCell ref="A482:D482"/>
    <mergeCell ref="A489:D489"/>
    <mergeCell ref="A461:D461"/>
    <mergeCell ref="A466:C466"/>
    <mergeCell ref="A469:D469"/>
    <mergeCell ref="A470:D470"/>
    <mergeCell ref="A422:D422"/>
    <mergeCell ref="A450:C450"/>
    <mergeCell ref="A452:D452"/>
    <mergeCell ref="A459:C459"/>
    <mergeCell ref="A394:D394"/>
    <mergeCell ref="A415:C415"/>
    <mergeCell ref="A417:D417"/>
    <mergeCell ref="A421:D421"/>
    <mergeCell ref="A353:C353"/>
    <mergeCell ref="A356:D356"/>
    <mergeCell ref="A357:D357"/>
    <mergeCell ref="A392:C392"/>
    <mergeCell ref="A339:D339"/>
    <mergeCell ref="A340:D340"/>
    <mergeCell ref="A349:D349"/>
    <mergeCell ref="A347:C347"/>
    <mergeCell ref="A328:C328"/>
    <mergeCell ref="A330:D330"/>
    <mergeCell ref="A336:C336"/>
    <mergeCell ref="A288:D288"/>
    <mergeCell ref="A289:D289"/>
    <mergeCell ref="A306:C306"/>
    <mergeCell ref="A308:D308"/>
    <mergeCell ref="A311:C311"/>
    <mergeCell ref="A282:D282"/>
    <mergeCell ref="A285:C285"/>
    <mergeCell ref="A314:D314"/>
    <mergeCell ref="A315:D315"/>
    <mergeCell ref="A267:D267"/>
    <mergeCell ref="A275:C275"/>
    <mergeCell ref="A277:D277"/>
    <mergeCell ref="A280:C280"/>
    <mergeCell ref="A252:D252"/>
    <mergeCell ref="A248:C248"/>
    <mergeCell ref="A263:C263"/>
    <mergeCell ref="A266:D266"/>
    <mergeCell ref="A164:C164"/>
    <mergeCell ref="A242:D242"/>
    <mergeCell ref="A243:D243"/>
    <mergeCell ref="A251:D251"/>
    <mergeCell ref="A239:C239"/>
    <mergeCell ref="A167:D167"/>
    <mergeCell ref="A168:D168"/>
    <mergeCell ref="A226:D226"/>
    <mergeCell ref="A224:C224"/>
    <mergeCell ref="A4:D4"/>
    <mergeCell ref="A124:D124"/>
    <mergeCell ref="A3:D3"/>
    <mergeCell ref="A122:C122"/>
  </mergeCells>
  <printOptions/>
  <pageMargins left="2.42" right="0.75" top="0.35" bottom="0.31" header="0.5" footer="0.5"/>
  <pageSetup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9"/>
  <sheetViews>
    <sheetView workbookViewId="0" topLeftCell="A1">
      <selection activeCell="B6" sqref="B6"/>
    </sheetView>
  </sheetViews>
  <sheetFormatPr defaultColWidth="9.00390625" defaultRowHeight="12.75"/>
  <cols>
    <col min="1" max="1" width="3.625" style="0" bestFit="1" customWidth="1"/>
    <col min="2" max="2" width="31.00390625" style="6" bestFit="1" customWidth="1"/>
    <col min="3" max="3" width="14.875" style="7" bestFit="1" customWidth="1"/>
    <col min="4" max="4" width="18.75390625" style="58" bestFit="1" customWidth="1"/>
    <col min="5" max="5" width="11.375" style="0" bestFit="1" customWidth="1"/>
  </cols>
  <sheetData>
    <row r="1" ht="12.75">
      <c r="B1" s="6" t="s">
        <v>690</v>
      </c>
    </row>
    <row r="2" spans="1:5" ht="12.75">
      <c r="A2" s="1" t="s">
        <v>206</v>
      </c>
      <c r="B2" s="55" t="s">
        <v>210</v>
      </c>
      <c r="C2" s="55" t="s">
        <v>239</v>
      </c>
      <c r="D2" s="56" t="s">
        <v>365</v>
      </c>
      <c r="E2" s="7"/>
    </row>
    <row r="3" spans="1:4" ht="12.75">
      <c r="A3" s="18" t="s">
        <v>240</v>
      </c>
      <c r="B3" s="20" t="s">
        <v>226</v>
      </c>
      <c r="C3" s="13">
        <v>1141282.08</v>
      </c>
      <c r="D3" s="14"/>
    </row>
    <row r="4" spans="1:4" ht="12.75">
      <c r="A4" s="18" t="s">
        <v>241</v>
      </c>
      <c r="B4" s="20" t="s">
        <v>227</v>
      </c>
      <c r="C4" s="13">
        <v>396740.57</v>
      </c>
      <c r="D4" s="14"/>
    </row>
    <row r="5" spans="1:4" ht="12.75">
      <c r="A5" s="18" t="s">
        <v>242</v>
      </c>
      <c r="B5" s="20" t="s">
        <v>20</v>
      </c>
      <c r="C5" s="360">
        <v>761689.6</v>
      </c>
      <c r="D5" s="14"/>
    </row>
    <row r="6" spans="1:4" ht="25.5">
      <c r="A6" s="18" t="s">
        <v>243</v>
      </c>
      <c r="B6" s="28" t="s">
        <v>21</v>
      </c>
      <c r="C6" s="13">
        <v>40919.19</v>
      </c>
      <c r="D6" s="14"/>
    </row>
    <row r="7" spans="1:4" ht="25.5">
      <c r="A7" s="18" t="s">
        <v>244</v>
      </c>
      <c r="B7" s="28" t="s">
        <v>22</v>
      </c>
      <c r="C7" s="13">
        <v>847028.17</v>
      </c>
      <c r="D7" s="57">
        <v>3528.28</v>
      </c>
    </row>
    <row r="8" spans="1:4" ht="25.5">
      <c r="A8" s="18" t="s">
        <v>245</v>
      </c>
      <c r="B8" s="173" t="s">
        <v>23</v>
      </c>
      <c r="C8" s="13">
        <v>185713.09</v>
      </c>
      <c r="D8" s="14"/>
    </row>
    <row r="9" spans="1:4" ht="12.75">
      <c r="A9" s="18" t="s">
        <v>246</v>
      </c>
      <c r="B9" s="20" t="s">
        <v>24</v>
      </c>
      <c r="C9" s="13">
        <v>1096079.77</v>
      </c>
      <c r="D9" s="14">
        <v>40763.15</v>
      </c>
    </row>
    <row r="10" spans="1:4" ht="25.5">
      <c r="A10" s="18" t="s">
        <v>247</v>
      </c>
      <c r="B10" s="28" t="s">
        <v>25</v>
      </c>
      <c r="C10" s="13">
        <v>823574.91</v>
      </c>
      <c r="D10" s="14">
        <v>5875.88</v>
      </c>
    </row>
    <row r="11" spans="1:4" ht="12.75">
      <c r="A11" s="18" t="s">
        <v>248</v>
      </c>
      <c r="B11" s="62" t="s">
        <v>26</v>
      </c>
      <c r="C11" s="13">
        <v>822665.9</v>
      </c>
      <c r="D11" s="57">
        <v>41334.48</v>
      </c>
    </row>
    <row r="12" spans="1:4" ht="12.75">
      <c r="A12" s="18" t="s">
        <v>249</v>
      </c>
      <c r="B12" s="20" t="s">
        <v>27</v>
      </c>
      <c r="C12" s="13">
        <v>1297060.56</v>
      </c>
      <c r="D12" s="14">
        <v>51762.1</v>
      </c>
    </row>
    <row r="13" spans="1:4" ht="12.75">
      <c r="A13" s="18" t="s">
        <v>250</v>
      </c>
      <c r="B13" s="20" t="s">
        <v>28</v>
      </c>
      <c r="C13" s="13">
        <v>67320.99</v>
      </c>
      <c r="D13" s="14"/>
    </row>
    <row r="14" spans="1:4" ht="25.5">
      <c r="A14" s="18" t="s">
        <v>251</v>
      </c>
      <c r="B14" s="28" t="s">
        <v>29</v>
      </c>
      <c r="C14" s="13">
        <v>141988.55</v>
      </c>
      <c r="D14" s="14">
        <v>1878.63</v>
      </c>
    </row>
    <row r="15" spans="1:4" ht="12.75">
      <c r="A15" s="18" t="s">
        <v>252</v>
      </c>
      <c r="B15" s="20" t="s">
        <v>30</v>
      </c>
      <c r="C15" s="20">
        <v>708159.95</v>
      </c>
      <c r="D15" s="14"/>
    </row>
    <row r="16" spans="1:4" ht="12.75">
      <c r="A16" s="18" t="s">
        <v>253</v>
      </c>
      <c r="B16" s="20" t="s">
        <v>31</v>
      </c>
      <c r="C16" s="248">
        <v>473828.58</v>
      </c>
      <c r="D16" s="57"/>
    </row>
    <row r="17" spans="1:4" ht="12.75">
      <c r="A17" s="18" t="s">
        <v>254</v>
      </c>
      <c r="B17" s="20" t="s">
        <v>32</v>
      </c>
      <c r="C17" s="253">
        <v>69740.45</v>
      </c>
      <c r="D17" s="14"/>
    </row>
    <row r="18" spans="1:4" ht="12.75">
      <c r="A18" s="18" t="s">
        <v>255</v>
      </c>
      <c r="B18" s="62" t="s">
        <v>33</v>
      </c>
      <c r="C18" s="13">
        <v>174005.48</v>
      </c>
      <c r="D18" s="14">
        <v>131100.51</v>
      </c>
    </row>
    <row r="19" spans="2:4" ht="13.5" thickBot="1">
      <c r="B19" s="357" t="s">
        <v>207</v>
      </c>
      <c r="C19" s="358">
        <f>SUM(C3:C18)</f>
        <v>9047797.84</v>
      </c>
      <c r="D19" s="359">
        <f>SUM(D7:D18)</f>
        <v>276243.03</v>
      </c>
    </row>
  </sheetData>
  <printOptions/>
  <pageMargins left="0.75" right="0.75" top="1" bottom="1" header="0.5" footer="0.5"/>
  <pageSetup fitToHeight="1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4"/>
  <sheetViews>
    <sheetView workbookViewId="0" topLeftCell="A1">
      <selection activeCell="C2" sqref="C2"/>
    </sheetView>
  </sheetViews>
  <sheetFormatPr defaultColWidth="9.00390625" defaultRowHeight="12.75"/>
  <cols>
    <col min="1" max="1" width="3.625" style="323" bestFit="1" customWidth="1"/>
    <col min="2" max="2" width="37.75390625" style="323" bestFit="1" customWidth="1"/>
    <col min="3" max="3" width="18.875" style="323" bestFit="1" customWidth="1"/>
    <col min="4" max="4" width="15.125" style="323" bestFit="1" customWidth="1"/>
    <col min="5" max="5" width="22.625" style="323" bestFit="1" customWidth="1"/>
    <col min="6" max="6" width="12.875" style="335" bestFit="1" customWidth="1"/>
    <col min="7" max="7" width="11.625" style="335" bestFit="1" customWidth="1"/>
    <col min="8" max="8" width="10.875" style="323" bestFit="1" customWidth="1"/>
    <col min="9" max="9" width="12.875" style="323" bestFit="1" customWidth="1"/>
    <col min="10" max="10" width="15.375" style="323" bestFit="1" customWidth="1"/>
    <col min="11" max="11" width="22.875" style="336" customWidth="1"/>
    <col min="12" max="12" width="9.00390625" style="336" bestFit="1" customWidth="1"/>
    <col min="13" max="13" width="17.125" style="283" customWidth="1"/>
    <col min="14" max="14" width="14.75390625" style="283" customWidth="1"/>
    <col min="15" max="15" width="13.625" style="284" customWidth="1"/>
    <col min="16" max="16" width="13.625" style="337" customWidth="1"/>
    <col min="17" max="17" width="21.375" style="323" bestFit="1" customWidth="1"/>
    <col min="18" max="18" width="22.25390625" style="323" customWidth="1"/>
    <col min="19" max="16384" width="9.125" style="323" customWidth="1"/>
  </cols>
  <sheetData>
    <row r="2" ht="12">
      <c r="B2" s="323" t="s">
        <v>691</v>
      </c>
    </row>
    <row r="4" spans="1:18" ht="36">
      <c r="A4" s="295" t="s">
        <v>206</v>
      </c>
      <c r="B4" s="319" t="s">
        <v>208</v>
      </c>
      <c r="C4" s="319" t="s">
        <v>209</v>
      </c>
      <c r="D4" s="319" t="s">
        <v>231</v>
      </c>
      <c r="E4" s="319" t="s">
        <v>232</v>
      </c>
      <c r="F4" s="319" t="s">
        <v>233</v>
      </c>
      <c r="G4" s="319" t="s">
        <v>234</v>
      </c>
      <c r="H4" s="319" t="s">
        <v>235</v>
      </c>
      <c r="I4" s="319" t="s">
        <v>236</v>
      </c>
      <c r="J4" s="319" t="s">
        <v>154</v>
      </c>
      <c r="K4" s="320" t="s">
        <v>237</v>
      </c>
      <c r="L4" s="321" t="s">
        <v>224</v>
      </c>
      <c r="M4" s="275" t="s">
        <v>191</v>
      </c>
      <c r="N4" s="275" t="s">
        <v>193</v>
      </c>
      <c r="O4" s="275" t="s">
        <v>192</v>
      </c>
      <c r="P4" s="275" t="s">
        <v>318</v>
      </c>
      <c r="Q4" s="322" t="s">
        <v>152</v>
      </c>
      <c r="R4" s="322" t="s">
        <v>153</v>
      </c>
    </row>
    <row r="5" spans="1:18" ht="12">
      <c r="A5" s="324"/>
      <c r="B5" s="289" t="s">
        <v>226</v>
      </c>
      <c r="C5" s="324"/>
      <c r="D5" s="324"/>
      <c r="E5" s="324"/>
      <c r="F5" s="325"/>
      <c r="G5" s="325"/>
      <c r="H5" s="324"/>
      <c r="I5" s="324"/>
      <c r="J5" s="324"/>
      <c r="K5" s="310"/>
      <c r="L5" s="310"/>
      <c r="M5" s="276"/>
      <c r="N5" s="276"/>
      <c r="O5" s="277"/>
      <c r="P5" s="288"/>
      <c r="Q5" s="324"/>
      <c r="R5" s="324"/>
    </row>
    <row r="6" spans="1:18" s="114" customFormat="1" ht="24">
      <c r="A6" s="61" t="s">
        <v>240</v>
      </c>
      <c r="B6" s="282" t="s">
        <v>146</v>
      </c>
      <c r="C6" s="307" t="s">
        <v>238</v>
      </c>
      <c r="D6" s="339" t="s">
        <v>148</v>
      </c>
      <c r="E6" s="339" t="s">
        <v>150</v>
      </c>
      <c r="F6" s="96">
        <v>5</v>
      </c>
      <c r="G6" s="339"/>
      <c r="H6" s="339">
        <v>1596</v>
      </c>
      <c r="I6" s="339">
        <v>2011</v>
      </c>
      <c r="J6" s="282" t="s">
        <v>155</v>
      </c>
      <c r="K6" s="112" t="s">
        <v>217</v>
      </c>
      <c r="L6" s="339">
        <v>65225</v>
      </c>
      <c r="M6" s="340">
        <v>47500</v>
      </c>
      <c r="N6" s="340">
        <v>42800</v>
      </c>
      <c r="O6" s="274">
        <v>38700</v>
      </c>
      <c r="P6" s="274"/>
      <c r="Q6" s="61" t="s">
        <v>194</v>
      </c>
      <c r="R6" s="61" t="s">
        <v>194</v>
      </c>
    </row>
    <row r="7" spans="1:18" s="114" customFormat="1" ht="24">
      <c r="A7" s="61" t="s">
        <v>241</v>
      </c>
      <c r="B7" s="282" t="s">
        <v>147</v>
      </c>
      <c r="C7" s="307" t="s">
        <v>238</v>
      </c>
      <c r="D7" s="339" t="s">
        <v>149</v>
      </c>
      <c r="E7" s="339" t="s">
        <v>151</v>
      </c>
      <c r="F7" s="96">
        <v>5</v>
      </c>
      <c r="G7" s="339" t="s">
        <v>428</v>
      </c>
      <c r="H7" s="339">
        <v>1598</v>
      </c>
      <c r="I7" s="339">
        <v>2011</v>
      </c>
      <c r="J7" s="282" t="s">
        <v>155</v>
      </c>
      <c r="K7" s="112" t="s">
        <v>217</v>
      </c>
      <c r="L7" s="339">
        <v>43244</v>
      </c>
      <c r="M7" s="340">
        <v>54400</v>
      </c>
      <c r="N7" s="340">
        <v>49000</v>
      </c>
      <c r="O7" s="274">
        <v>44100</v>
      </c>
      <c r="P7" s="274"/>
      <c r="Q7" s="61" t="s">
        <v>195</v>
      </c>
      <c r="R7" s="61" t="s">
        <v>195</v>
      </c>
    </row>
    <row r="8" spans="1:18" ht="12">
      <c r="A8" s="324"/>
      <c r="B8" s="326" t="s">
        <v>227</v>
      </c>
      <c r="C8" s="285"/>
      <c r="D8" s="285"/>
      <c r="E8" s="285"/>
      <c r="F8" s="286"/>
      <c r="G8" s="286"/>
      <c r="H8" s="285"/>
      <c r="I8" s="285"/>
      <c r="J8" s="285"/>
      <c r="K8" s="287"/>
      <c r="L8" s="287"/>
      <c r="M8" s="278"/>
      <c r="N8" s="278"/>
      <c r="O8" s="277"/>
      <c r="P8" s="288"/>
      <c r="Q8" s="324"/>
      <c r="R8" s="324"/>
    </row>
    <row r="9" spans="1:18" s="114" customFormat="1" ht="12">
      <c r="A9" s="61" t="s">
        <v>240</v>
      </c>
      <c r="B9" s="112" t="s">
        <v>186</v>
      </c>
      <c r="C9" s="307" t="s">
        <v>238</v>
      </c>
      <c r="D9" s="307" t="s">
        <v>187</v>
      </c>
      <c r="E9" s="307" t="s">
        <v>188</v>
      </c>
      <c r="F9" s="111">
        <v>5</v>
      </c>
      <c r="G9" s="307"/>
      <c r="H9" s="307">
        <v>1.5</v>
      </c>
      <c r="I9" s="307">
        <v>2003</v>
      </c>
      <c r="J9" s="307" t="s">
        <v>189</v>
      </c>
      <c r="K9" s="112" t="s">
        <v>217</v>
      </c>
      <c r="L9" s="341">
        <v>244000</v>
      </c>
      <c r="M9" s="342">
        <v>10100</v>
      </c>
      <c r="N9" s="342">
        <v>9300</v>
      </c>
      <c r="O9" s="113">
        <v>8500</v>
      </c>
      <c r="P9" s="113"/>
      <c r="Q9" s="61" t="s">
        <v>190</v>
      </c>
      <c r="R9" s="61" t="s">
        <v>190</v>
      </c>
    </row>
    <row r="10" spans="1:18" ht="12">
      <c r="A10" s="324"/>
      <c r="B10" s="289" t="s">
        <v>20</v>
      </c>
      <c r="C10" s="289"/>
      <c r="D10" s="289"/>
      <c r="E10" s="290"/>
      <c r="F10" s="291"/>
      <c r="G10" s="291"/>
      <c r="H10" s="291"/>
      <c r="I10" s="291"/>
      <c r="J10" s="291"/>
      <c r="K10" s="292"/>
      <c r="L10" s="292"/>
      <c r="M10" s="279"/>
      <c r="N10" s="279"/>
      <c r="O10" s="280"/>
      <c r="P10" s="293"/>
      <c r="Q10" s="324"/>
      <c r="R10" s="324"/>
    </row>
    <row r="11" spans="1:18" s="114" customFormat="1" ht="12">
      <c r="A11" s="61" t="s">
        <v>240</v>
      </c>
      <c r="B11" s="294" t="s">
        <v>285</v>
      </c>
      <c r="C11" s="294" t="s">
        <v>286</v>
      </c>
      <c r="D11" s="316" t="s">
        <v>304</v>
      </c>
      <c r="E11" s="316">
        <v>40558</v>
      </c>
      <c r="F11" s="179"/>
      <c r="G11" s="316"/>
      <c r="H11" s="316">
        <v>3120</v>
      </c>
      <c r="I11" s="316">
        <v>1969</v>
      </c>
      <c r="J11" s="294"/>
      <c r="K11" s="294" t="s">
        <v>325</v>
      </c>
      <c r="L11" s="61"/>
      <c r="M11" s="354"/>
      <c r="N11" s="354"/>
      <c r="O11" s="355"/>
      <c r="P11" s="113"/>
      <c r="Q11" s="61" t="s">
        <v>313</v>
      </c>
      <c r="R11" s="61"/>
    </row>
    <row r="12" spans="1:18" s="114" customFormat="1" ht="12">
      <c r="A12" s="61" t="s">
        <v>241</v>
      </c>
      <c r="B12" s="294" t="s">
        <v>287</v>
      </c>
      <c r="C12" s="294" t="s">
        <v>288</v>
      </c>
      <c r="D12" s="344" t="s">
        <v>305</v>
      </c>
      <c r="E12" s="344">
        <v>13237</v>
      </c>
      <c r="F12" s="296"/>
      <c r="G12" s="344" t="s">
        <v>429</v>
      </c>
      <c r="H12" s="271"/>
      <c r="I12" s="344">
        <v>1974</v>
      </c>
      <c r="J12" s="294"/>
      <c r="K12" s="294" t="s">
        <v>684</v>
      </c>
      <c r="L12" s="61"/>
      <c r="M12" s="354"/>
      <c r="N12" s="354"/>
      <c r="O12" s="355"/>
      <c r="P12" s="113"/>
      <c r="Q12" s="61" t="s">
        <v>314</v>
      </c>
      <c r="R12" s="61"/>
    </row>
    <row r="13" spans="1:18" s="114" customFormat="1" ht="12">
      <c r="A13" s="61" t="s">
        <v>242</v>
      </c>
      <c r="B13" s="294" t="s">
        <v>289</v>
      </c>
      <c r="C13" s="294" t="s">
        <v>680</v>
      </c>
      <c r="D13" s="194" t="s">
        <v>306</v>
      </c>
      <c r="E13" s="194" t="s">
        <v>297</v>
      </c>
      <c r="F13" s="297">
        <v>9</v>
      </c>
      <c r="G13" s="194" t="s">
        <v>430</v>
      </c>
      <c r="H13" s="345">
        <v>2417</v>
      </c>
      <c r="I13" s="194">
        <v>1998</v>
      </c>
      <c r="J13" s="294"/>
      <c r="K13" s="294" t="s">
        <v>325</v>
      </c>
      <c r="L13" s="61">
        <v>292646</v>
      </c>
      <c r="M13" s="343"/>
      <c r="N13" s="343"/>
      <c r="O13" s="113"/>
      <c r="P13" s="113"/>
      <c r="Q13" s="61" t="s">
        <v>315</v>
      </c>
      <c r="R13" s="61"/>
    </row>
    <row r="14" spans="1:18" s="114" customFormat="1" ht="12">
      <c r="A14" s="61" t="s">
        <v>243</v>
      </c>
      <c r="B14" s="294" t="s">
        <v>291</v>
      </c>
      <c r="C14" s="294" t="s">
        <v>238</v>
      </c>
      <c r="D14" s="194" t="s">
        <v>307</v>
      </c>
      <c r="E14" s="194" t="s">
        <v>298</v>
      </c>
      <c r="F14" s="297">
        <v>5</v>
      </c>
      <c r="G14" s="194"/>
      <c r="H14" s="345">
        <v>1868</v>
      </c>
      <c r="I14" s="194">
        <v>1999</v>
      </c>
      <c r="J14" s="294"/>
      <c r="K14" s="294" t="s">
        <v>217</v>
      </c>
      <c r="L14" s="61">
        <v>313900</v>
      </c>
      <c r="M14" s="343">
        <v>6400</v>
      </c>
      <c r="N14" s="343">
        <v>5800</v>
      </c>
      <c r="O14" s="113">
        <v>5300</v>
      </c>
      <c r="P14" s="113"/>
      <c r="Q14" s="61" t="s">
        <v>316</v>
      </c>
      <c r="R14" s="61" t="s">
        <v>316</v>
      </c>
    </row>
    <row r="15" spans="1:18" s="114" customFormat="1" ht="12">
      <c r="A15" s="61" t="s">
        <v>244</v>
      </c>
      <c r="B15" s="294" t="s">
        <v>682</v>
      </c>
      <c r="C15" s="294" t="s">
        <v>286</v>
      </c>
      <c r="D15" s="194" t="s">
        <v>308</v>
      </c>
      <c r="E15" s="194" t="s">
        <v>299</v>
      </c>
      <c r="F15" s="297"/>
      <c r="G15" s="194"/>
      <c r="H15" s="345">
        <v>4000</v>
      </c>
      <c r="I15" s="194">
        <v>2007</v>
      </c>
      <c r="J15" s="294"/>
      <c r="K15" s="294" t="s">
        <v>217</v>
      </c>
      <c r="L15" s="61">
        <v>5564</v>
      </c>
      <c r="M15" s="343">
        <v>92500</v>
      </c>
      <c r="N15" s="343">
        <v>89000</v>
      </c>
      <c r="O15" s="113">
        <v>84300</v>
      </c>
      <c r="P15" s="113">
        <v>184137</v>
      </c>
      <c r="Q15" s="61" t="s">
        <v>317</v>
      </c>
      <c r="R15" s="61" t="s">
        <v>317</v>
      </c>
    </row>
    <row r="16" spans="1:18" s="114" customFormat="1" ht="12">
      <c r="A16" s="61" t="s">
        <v>245</v>
      </c>
      <c r="B16" s="294" t="s">
        <v>292</v>
      </c>
      <c r="C16" s="294" t="s">
        <v>290</v>
      </c>
      <c r="D16" s="194" t="s">
        <v>309</v>
      </c>
      <c r="E16" s="194" t="s">
        <v>300</v>
      </c>
      <c r="F16" s="297">
        <v>3</v>
      </c>
      <c r="G16" s="194" t="s">
        <v>431</v>
      </c>
      <c r="H16" s="345">
        <v>5958</v>
      </c>
      <c r="I16" s="194">
        <v>1994</v>
      </c>
      <c r="J16" s="294"/>
      <c r="K16" s="294" t="s">
        <v>325</v>
      </c>
      <c r="L16" s="61">
        <v>466142</v>
      </c>
      <c r="M16" s="343"/>
      <c r="N16" s="343"/>
      <c r="O16" s="113"/>
      <c r="P16" s="113"/>
      <c r="Q16" s="61" t="s">
        <v>319</v>
      </c>
      <c r="R16" s="61"/>
    </row>
    <row r="17" spans="1:18" s="114" customFormat="1" ht="12">
      <c r="A17" s="61" t="s">
        <v>246</v>
      </c>
      <c r="B17" s="294" t="s">
        <v>293</v>
      </c>
      <c r="C17" s="294" t="s">
        <v>680</v>
      </c>
      <c r="D17" s="194" t="s">
        <v>310</v>
      </c>
      <c r="E17" s="194" t="s">
        <v>301</v>
      </c>
      <c r="F17" s="297">
        <v>7</v>
      </c>
      <c r="G17" s="194" t="s">
        <v>432</v>
      </c>
      <c r="H17" s="345">
        <v>2402</v>
      </c>
      <c r="I17" s="194">
        <v>2006</v>
      </c>
      <c r="J17" s="294"/>
      <c r="K17" s="294" t="s">
        <v>325</v>
      </c>
      <c r="L17" s="61">
        <v>241226</v>
      </c>
      <c r="M17" s="343"/>
      <c r="N17" s="343"/>
      <c r="O17" s="113"/>
      <c r="P17" s="113"/>
      <c r="Q17" s="61" t="s">
        <v>320</v>
      </c>
      <c r="R17" s="61"/>
    </row>
    <row r="18" spans="1:18" s="114" customFormat="1" ht="12">
      <c r="A18" s="61" t="s">
        <v>247</v>
      </c>
      <c r="B18" s="294" t="s">
        <v>294</v>
      </c>
      <c r="C18" s="294" t="s">
        <v>290</v>
      </c>
      <c r="D18" s="201" t="s">
        <v>311</v>
      </c>
      <c r="E18" s="194" t="s">
        <v>302</v>
      </c>
      <c r="F18" s="297">
        <v>2</v>
      </c>
      <c r="G18" s="194" t="s">
        <v>433</v>
      </c>
      <c r="H18" s="345">
        <v>10518</v>
      </c>
      <c r="I18" s="194">
        <v>2005</v>
      </c>
      <c r="J18" s="294"/>
      <c r="K18" s="294" t="s">
        <v>325</v>
      </c>
      <c r="L18" s="61">
        <v>402916</v>
      </c>
      <c r="M18" s="343"/>
      <c r="N18" s="343"/>
      <c r="O18" s="113"/>
      <c r="P18" s="113"/>
      <c r="Q18" s="61" t="s">
        <v>320</v>
      </c>
      <c r="R18" s="61"/>
    </row>
    <row r="19" spans="1:18" s="114" customFormat="1" ht="24">
      <c r="A19" s="61" t="s">
        <v>248</v>
      </c>
      <c r="B19" s="346" t="s">
        <v>295</v>
      </c>
      <c r="C19" s="327" t="s">
        <v>296</v>
      </c>
      <c r="D19" s="61" t="s">
        <v>312</v>
      </c>
      <c r="E19" s="347" t="s">
        <v>303</v>
      </c>
      <c r="F19" s="299"/>
      <c r="G19" s="346" t="s">
        <v>434</v>
      </c>
      <c r="H19" s="61"/>
      <c r="I19" s="346">
        <v>1981</v>
      </c>
      <c r="J19" s="294"/>
      <c r="K19" s="294" t="s">
        <v>326</v>
      </c>
      <c r="L19" s="61"/>
      <c r="M19" s="343"/>
      <c r="N19" s="343"/>
      <c r="O19" s="113"/>
      <c r="P19" s="113"/>
      <c r="Q19" s="61" t="s">
        <v>321</v>
      </c>
      <c r="R19" s="61"/>
    </row>
    <row r="20" spans="1:18" s="114" customFormat="1" ht="12">
      <c r="A20" s="61" t="s">
        <v>249</v>
      </c>
      <c r="B20" s="327" t="s">
        <v>324</v>
      </c>
      <c r="C20" s="328" t="s">
        <v>323</v>
      </c>
      <c r="D20" s="294" t="s">
        <v>332</v>
      </c>
      <c r="E20" s="294" t="s">
        <v>322</v>
      </c>
      <c r="F20" s="299"/>
      <c r="G20" s="300"/>
      <c r="H20" s="61"/>
      <c r="I20" s="294">
        <v>2012</v>
      </c>
      <c r="J20" s="294"/>
      <c r="K20" s="294" t="s">
        <v>326</v>
      </c>
      <c r="L20" s="294"/>
      <c r="M20" s="343"/>
      <c r="N20" s="343"/>
      <c r="O20" s="113"/>
      <c r="P20" s="113"/>
      <c r="Q20" s="61" t="s">
        <v>331</v>
      </c>
      <c r="R20" s="61"/>
    </row>
    <row r="21" spans="1:18" s="114" customFormat="1" ht="12">
      <c r="A21" s="61" t="s">
        <v>250</v>
      </c>
      <c r="B21" s="327" t="s">
        <v>328</v>
      </c>
      <c r="C21" s="327" t="s">
        <v>327</v>
      </c>
      <c r="D21" s="294" t="s">
        <v>332</v>
      </c>
      <c r="E21" s="294" t="s">
        <v>329</v>
      </c>
      <c r="F21" s="299">
        <v>1</v>
      </c>
      <c r="G21" s="294"/>
      <c r="H21" s="61"/>
      <c r="I21" s="294">
        <v>2011</v>
      </c>
      <c r="J21" s="294"/>
      <c r="K21" s="294" t="s">
        <v>217</v>
      </c>
      <c r="L21" s="294"/>
      <c r="M21" s="348">
        <v>283000</v>
      </c>
      <c r="N21" s="318">
        <v>272900</v>
      </c>
      <c r="O21" s="274">
        <v>263000</v>
      </c>
      <c r="P21" s="274"/>
      <c r="Q21" s="61" t="s">
        <v>330</v>
      </c>
      <c r="R21" s="61" t="s">
        <v>330</v>
      </c>
    </row>
    <row r="22" spans="1:18" ht="12">
      <c r="A22" s="324"/>
      <c r="B22" s="289" t="s">
        <v>22</v>
      </c>
      <c r="C22" s="289"/>
      <c r="D22" s="289"/>
      <c r="E22" s="289"/>
      <c r="F22" s="291"/>
      <c r="G22" s="291"/>
      <c r="H22" s="289"/>
      <c r="I22" s="289"/>
      <c r="J22" s="289"/>
      <c r="K22" s="292"/>
      <c r="L22" s="292"/>
      <c r="M22" s="279"/>
      <c r="N22" s="279"/>
      <c r="O22" s="280"/>
      <c r="P22" s="293"/>
      <c r="Q22" s="324"/>
      <c r="R22" s="324"/>
    </row>
    <row r="23" spans="1:18" s="114" customFormat="1" ht="12">
      <c r="A23" s="61" t="s">
        <v>240</v>
      </c>
      <c r="B23" s="307" t="s">
        <v>366</v>
      </c>
      <c r="C23" s="307" t="s">
        <v>680</v>
      </c>
      <c r="D23" s="316" t="s">
        <v>370</v>
      </c>
      <c r="E23" s="316" t="s">
        <v>368</v>
      </c>
      <c r="F23" s="301">
        <v>5</v>
      </c>
      <c r="G23" s="316" t="s">
        <v>372</v>
      </c>
      <c r="H23" s="316">
        <v>1868</v>
      </c>
      <c r="I23" s="316">
        <v>2001</v>
      </c>
      <c r="J23" s="316" t="s">
        <v>374</v>
      </c>
      <c r="K23" s="112" t="s">
        <v>217</v>
      </c>
      <c r="L23" s="316">
        <v>223864</v>
      </c>
      <c r="M23" s="342">
        <v>8500</v>
      </c>
      <c r="N23" s="342">
        <v>8000</v>
      </c>
      <c r="O23" s="302">
        <v>7300</v>
      </c>
      <c r="P23" s="302"/>
      <c r="Q23" s="61" t="s">
        <v>376</v>
      </c>
      <c r="R23" s="61" t="s">
        <v>376</v>
      </c>
    </row>
    <row r="24" spans="1:18" s="329" customFormat="1" ht="36">
      <c r="A24" s="307" t="s">
        <v>241</v>
      </c>
      <c r="B24" s="308" t="s">
        <v>367</v>
      </c>
      <c r="C24" s="317" t="s">
        <v>238</v>
      </c>
      <c r="D24" s="316" t="s">
        <v>371</v>
      </c>
      <c r="E24" s="316" t="s">
        <v>369</v>
      </c>
      <c r="F24" s="179">
        <v>5</v>
      </c>
      <c r="G24" s="316" t="s">
        <v>373</v>
      </c>
      <c r="H24" s="316">
        <v>973</v>
      </c>
      <c r="I24" s="316">
        <v>2002</v>
      </c>
      <c r="J24" s="316" t="s">
        <v>375</v>
      </c>
      <c r="K24" s="112" t="s">
        <v>217</v>
      </c>
      <c r="L24" s="316">
        <v>112988</v>
      </c>
      <c r="M24" s="349">
        <v>6700</v>
      </c>
      <c r="N24" s="349">
        <v>6050</v>
      </c>
      <c r="O24" s="303">
        <v>5500</v>
      </c>
      <c r="P24" s="303"/>
      <c r="Q24" s="307" t="s">
        <v>314</v>
      </c>
      <c r="R24" s="307" t="s">
        <v>314</v>
      </c>
    </row>
    <row r="25" spans="1:18" s="329" customFormat="1" ht="12">
      <c r="A25" s="304"/>
      <c r="B25" s="330" t="s">
        <v>24</v>
      </c>
      <c r="C25" s="304"/>
      <c r="D25" s="304"/>
      <c r="E25" s="304"/>
      <c r="F25" s="286"/>
      <c r="G25" s="304"/>
      <c r="H25" s="304"/>
      <c r="I25" s="304"/>
      <c r="J25" s="304"/>
      <c r="K25" s="305"/>
      <c r="L25" s="305"/>
      <c r="M25" s="278"/>
      <c r="N25" s="278"/>
      <c r="O25" s="281"/>
      <c r="P25" s="306"/>
      <c r="Q25" s="304"/>
      <c r="R25" s="304"/>
    </row>
    <row r="26" spans="1:18" s="329" customFormat="1" ht="12">
      <c r="A26" s="307" t="s">
        <v>240</v>
      </c>
      <c r="B26" s="307" t="s">
        <v>426</v>
      </c>
      <c r="C26" s="307" t="s">
        <v>238</v>
      </c>
      <c r="D26" s="307" t="s">
        <v>425</v>
      </c>
      <c r="E26" s="316" t="s">
        <v>424</v>
      </c>
      <c r="F26" s="111">
        <v>5</v>
      </c>
      <c r="G26" s="307" t="s">
        <v>427</v>
      </c>
      <c r="H26" s="316">
        <v>1.9</v>
      </c>
      <c r="I26" s="307">
        <v>2006</v>
      </c>
      <c r="J26" s="307" t="s">
        <v>435</v>
      </c>
      <c r="K26" s="308" t="s">
        <v>217</v>
      </c>
      <c r="L26" s="316">
        <v>223282</v>
      </c>
      <c r="M26" s="349">
        <v>22000</v>
      </c>
      <c r="N26" s="349">
        <v>19900</v>
      </c>
      <c r="O26" s="302">
        <v>18100</v>
      </c>
      <c r="P26" s="302"/>
      <c r="Q26" s="307" t="s">
        <v>436</v>
      </c>
      <c r="R26" s="331" t="s">
        <v>436</v>
      </c>
    </row>
    <row r="27" spans="1:18" s="114" customFormat="1" ht="12">
      <c r="A27" s="309"/>
      <c r="B27" s="314" t="s">
        <v>571</v>
      </c>
      <c r="C27" s="309"/>
      <c r="D27" s="309"/>
      <c r="E27" s="309"/>
      <c r="F27" s="325"/>
      <c r="G27" s="309"/>
      <c r="H27" s="309"/>
      <c r="I27" s="309"/>
      <c r="J27" s="309"/>
      <c r="K27" s="310"/>
      <c r="L27" s="310"/>
      <c r="M27" s="276"/>
      <c r="N27" s="276"/>
      <c r="O27" s="277"/>
      <c r="P27" s="311"/>
      <c r="Q27" s="309"/>
      <c r="R27" s="309"/>
    </row>
    <row r="28" spans="1:18" s="114" customFormat="1" ht="12">
      <c r="A28" s="331" t="s">
        <v>240</v>
      </c>
      <c r="B28" s="307" t="s">
        <v>574</v>
      </c>
      <c r="C28" s="307" t="s">
        <v>238</v>
      </c>
      <c r="D28" s="61" t="s">
        <v>573</v>
      </c>
      <c r="E28" s="61" t="s">
        <v>572</v>
      </c>
      <c r="F28" s="111">
        <v>5</v>
      </c>
      <c r="G28" s="307"/>
      <c r="H28" s="61">
        <v>796</v>
      </c>
      <c r="I28" s="307">
        <v>2001</v>
      </c>
      <c r="J28" s="307" t="s">
        <v>575</v>
      </c>
      <c r="K28" s="308" t="s">
        <v>685</v>
      </c>
      <c r="L28" s="61">
        <v>72030</v>
      </c>
      <c r="M28" s="349">
        <v>4000</v>
      </c>
      <c r="N28" s="349">
        <v>3600</v>
      </c>
      <c r="O28" s="302">
        <v>3250</v>
      </c>
      <c r="P28" s="302"/>
      <c r="Q28" s="61" t="s">
        <v>683</v>
      </c>
      <c r="R28" s="356" t="s">
        <v>683</v>
      </c>
    </row>
    <row r="29" spans="1:18" s="114" customFormat="1" ht="12">
      <c r="A29" s="309"/>
      <c r="B29" s="314" t="s">
        <v>30</v>
      </c>
      <c r="C29" s="309"/>
      <c r="D29" s="309"/>
      <c r="E29" s="309"/>
      <c r="F29" s="325"/>
      <c r="G29" s="309"/>
      <c r="H29" s="309"/>
      <c r="I29" s="309"/>
      <c r="J29" s="309"/>
      <c r="K29" s="310"/>
      <c r="L29" s="310"/>
      <c r="M29" s="276"/>
      <c r="N29" s="276"/>
      <c r="O29" s="277"/>
      <c r="P29" s="311"/>
      <c r="Q29" s="309"/>
      <c r="R29" s="309"/>
    </row>
    <row r="30" spans="1:18" s="114" customFormat="1" ht="12">
      <c r="A30" s="332" t="s">
        <v>240</v>
      </c>
      <c r="B30" s="332" t="s">
        <v>621</v>
      </c>
      <c r="C30" s="332" t="s">
        <v>687</v>
      </c>
      <c r="D30" s="61" t="s">
        <v>629</v>
      </c>
      <c r="E30" s="61" t="s">
        <v>636</v>
      </c>
      <c r="F30" s="298">
        <v>5</v>
      </c>
      <c r="G30" s="61"/>
      <c r="H30" s="61">
        <v>1498</v>
      </c>
      <c r="I30" s="61">
        <v>1998</v>
      </c>
      <c r="J30" s="312"/>
      <c r="K30" s="112" t="s">
        <v>217</v>
      </c>
      <c r="L30" s="350">
        <v>185532</v>
      </c>
      <c r="M30" s="351">
        <v>2800</v>
      </c>
      <c r="N30" s="302">
        <v>2550</v>
      </c>
      <c r="O30" s="113">
        <v>2300</v>
      </c>
      <c r="P30" s="113"/>
      <c r="Q30" s="61" t="s">
        <v>644</v>
      </c>
      <c r="R30" s="356" t="s">
        <v>644</v>
      </c>
    </row>
    <row r="31" spans="1:18" s="114" customFormat="1" ht="12">
      <c r="A31" s="332" t="s">
        <v>241</v>
      </c>
      <c r="B31" s="332" t="s">
        <v>622</v>
      </c>
      <c r="C31" s="332" t="s">
        <v>687</v>
      </c>
      <c r="D31" s="61" t="s">
        <v>630</v>
      </c>
      <c r="E31" s="61" t="s">
        <v>637</v>
      </c>
      <c r="F31" s="298">
        <v>5</v>
      </c>
      <c r="G31" s="61"/>
      <c r="H31" s="61">
        <v>1349</v>
      </c>
      <c r="I31" s="61">
        <v>2000</v>
      </c>
      <c r="J31" s="312"/>
      <c r="K31" s="112" t="s">
        <v>217</v>
      </c>
      <c r="L31" s="350">
        <v>342600</v>
      </c>
      <c r="M31" s="351">
        <v>2700</v>
      </c>
      <c r="N31" s="302">
        <v>2430</v>
      </c>
      <c r="O31" s="113">
        <v>2200</v>
      </c>
      <c r="P31" s="113"/>
      <c r="Q31" s="61" t="s">
        <v>643</v>
      </c>
      <c r="R31" s="356" t="s">
        <v>643</v>
      </c>
    </row>
    <row r="32" spans="1:18" s="114" customFormat="1" ht="12">
      <c r="A32" s="332" t="s">
        <v>242</v>
      </c>
      <c r="B32" s="332" t="s">
        <v>623</v>
      </c>
      <c r="C32" s="332" t="s">
        <v>687</v>
      </c>
      <c r="D32" s="61" t="s">
        <v>688</v>
      </c>
      <c r="E32" s="61" t="s">
        <v>638</v>
      </c>
      <c r="F32" s="298">
        <v>5</v>
      </c>
      <c r="G32" s="61"/>
      <c r="H32" s="61">
        <v>796</v>
      </c>
      <c r="I32" s="61">
        <v>2001</v>
      </c>
      <c r="J32" s="312"/>
      <c r="K32" s="112" t="s">
        <v>217</v>
      </c>
      <c r="L32" s="350">
        <v>202317</v>
      </c>
      <c r="M32" s="351">
        <v>2900</v>
      </c>
      <c r="N32" s="302">
        <v>2650</v>
      </c>
      <c r="O32" s="113">
        <v>2400</v>
      </c>
      <c r="P32" s="113"/>
      <c r="Q32" s="61" t="s">
        <v>645</v>
      </c>
      <c r="R32" s="356" t="s">
        <v>645</v>
      </c>
    </row>
    <row r="33" spans="1:18" s="114" customFormat="1" ht="12">
      <c r="A33" s="332" t="s">
        <v>243</v>
      </c>
      <c r="B33" s="332" t="s">
        <v>624</v>
      </c>
      <c r="C33" s="332" t="s">
        <v>680</v>
      </c>
      <c r="D33" s="61" t="s">
        <v>631</v>
      </c>
      <c r="E33" s="61" t="s">
        <v>639</v>
      </c>
      <c r="F33" s="298">
        <v>5</v>
      </c>
      <c r="G33" s="61">
        <v>925</v>
      </c>
      <c r="H33" s="61">
        <v>2120</v>
      </c>
      <c r="I33" s="61">
        <v>1997</v>
      </c>
      <c r="J33" s="312"/>
      <c r="K33" s="308" t="s">
        <v>325</v>
      </c>
      <c r="L33" s="350">
        <v>34220</v>
      </c>
      <c r="M33" s="351"/>
      <c r="N33" s="302"/>
      <c r="O33" s="113"/>
      <c r="P33" s="113"/>
      <c r="Q33" s="61" t="s">
        <v>646</v>
      </c>
      <c r="R33" s="356"/>
    </row>
    <row r="34" spans="1:18" s="114" customFormat="1" ht="12">
      <c r="A34" s="332" t="s">
        <v>244</v>
      </c>
      <c r="B34" s="332" t="s">
        <v>625</v>
      </c>
      <c r="C34" s="332" t="s">
        <v>238</v>
      </c>
      <c r="D34" s="61" t="s">
        <v>632</v>
      </c>
      <c r="E34" s="61" t="s">
        <v>686</v>
      </c>
      <c r="F34" s="298">
        <v>5</v>
      </c>
      <c r="G34" s="61"/>
      <c r="H34" s="61">
        <v>1598</v>
      </c>
      <c r="I34" s="61">
        <v>1995</v>
      </c>
      <c r="J34" s="312"/>
      <c r="K34" s="308" t="s">
        <v>325</v>
      </c>
      <c r="L34" s="350">
        <v>191136</v>
      </c>
      <c r="M34" s="351">
        <v>24100</v>
      </c>
      <c r="N34" s="302">
        <v>21700</v>
      </c>
      <c r="O34" s="113">
        <v>19900</v>
      </c>
      <c r="P34" s="113"/>
      <c r="Q34" s="61" t="s">
        <v>647</v>
      </c>
      <c r="R34" s="356"/>
    </row>
    <row r="35" spans="1:18" s="114" customFormat="1" ht="12">
      <c r="A35" s="332" t="s">
        <v>245</v>
      </c>
      <c r="B35" s="332" t="s">
        <v>626</v>
      </c>
      <c r="C35" s="332" t="s">
        <v>680</v>
      </c>
      <c r="D35" s="61" t="s">
        <v>633</v>
      </c>
      <c r="E35" s="61" t="s">
        <v>640</v>
      </c>
      <c r="F35" s="298">
        <v>3</v>
      </c>
      <c r="G35" s="61">
        <v>3500</v>
      </c>
      <c r="H35" s="61">
        <v>2461</v>
      </c>
      <c r="I35" s="61">
        <v>2002</v>
      </c>
      <c r="J35" s="312"/>
      <c r="K35" s="112" t="s">
        <v>217</v>
      </c>
      <c r="L35" s="350">
        <v>272500</v>
      </c>
      <c r="M35" s="351"/>
      <c r="N35" s="302"/>
      <c r="O35" s="113"/>
      <c r="P35" s="113"/>
      <c r="Q35" s="61" t="s">
        <v>648</v>
      </c>
      <c r="R35" s="356" t="s">
        <v>648</v>
      </c>
    </row>
    <row r="36" spans="1:18" s="114" customFormat="1" ht="12">
      <c r="A36" s="332" t="s">
        <v>246</v>
      </c>
      <c r="B36" s="332" t="s">
        <v>627</v>
      </c>
      <c r="C36" s="332" t="s">
        <v>238</v>
      </c>
      <c r="D36" s="61" t="s">
        <v>634</v>
      </c>
      <c r="E36" s="61" t="s">
        <v>641</v>
      </c>
      <c r="F36" s="298">
        <v>5</v>
      </c>
      <c r="G36" s="61"/>
      <c r="H36" s="61">
        <v>1600</v>
      </c>
      <c r="I36" s="61">
        <v>1997</v>
      </c>
      <c r="J36" s="312"/>
      <c r="K36" s="308" t="s">
        <v>325</v>
      </c>
      <c r="L36" s="350">
        <v>205975</v>
      </c>
      <c r="M36" s="351"/>
      <c r="N36" s="302"/>
      <c r="O36" s="113"/>
      <c r="P36" s="113"/>
      <c r="Q36" s="61" t="s">
        <v>649</v>
      </c>
      <c r="R36" s="61"/>
    </row>
    <row r="37" spans="1:18" s="114" customFormat="1" ht="12">
      <c r="A37" s="332" t="s">
        <v>247</v>
      </c>
      <c r="B37" s="332" t="s">
        <v>628</v>
      </c>
      <c r="C37" s="332" t="s">
        <v>323</v>
      </c>
      <c r="D37" s="61" t="s">
        <v>635</v>
      </c>
      <c r="E37" s="61" t="s">
        <v>642</v>
      </c>
      <c r="F37" s="298"/>
      <c r="G37" s="61">
        <v>550</v>
      </c>
      <c r="H37" s="307"/>
      <c r="I37" s="61">
        <v>2007</v>
      </c>
      <c r="J37" s="312"/>
      <c r="K37" s="307" t="s">
        <v>326</v>
      </c>
      <c r="L37" s="313"/>
      <c r="M37" s="302"/>
      <c r="N37" s="302"/>
      <c r="O37" s="113"/>
      <c r="P37" s="113"/>
      <c r="Q37" s="61" t="s">
        <v>650</v>
      </c>
      <c r="R37" s="61"/>
    </row>
    <row r="38" spans="1:18" s="114" customFormat="1" ht="12">
      <c r="A38" s="309"/>
      <c r="B38" s="314" t="s">
        <v>32</v>
      </c>
      <c r="C38" s="314"/>
      <c r="D38" s="314"/>
      <c r="E38" s="314"/>
      <c r="F38" s="291"/>
      <c r="G38" s="314"/>
      <c r="H38" s="314"/>
      <c r="I38" s="314"/>
      <c r="J38" s="314"/>
      <c r="K38" s="292"/>
      <c r="L38" s="292"/>
      <c r="M38" s="279"/>
      <c r="N38" s="279"/>
      <c r="O38" s="280"/>
      <c r="P38" s="315"/>
      <c r="Q38" s="309"/>
      <c r="R38" s="309"/>
    </row>
    <row r="39" spans="1:18" s="334" customFormat="1" ht="36">
      <c r="A39" s="294" t="s">
        <v>240</v>
      </c>
      <c r="B39" s="317" t="s">
        <v>672</v>
      </c>
      <c r="C39" s="317" t="s">
        <v>238</v>
      </c>
      <c r="D39" s="316" t="s">
        <v>681</v>
      </c>
      <c r="E39" s="317" t="s">
        <v>676</v>
      </c>
      <c r="F39" s="353">
        <v>5</v>
      </c>
      <c r="G39" s="317">
        <v>579</v>
      </c>
      <c r="H39" s="316">
        <v>1753</v>
      </c>
      <c r="I39" s="317">
        <v>2009</v>
      </c>
      <c r="J39" s="316" t="s">
        <v>673</v>
      </c>
      <c r="K39" s="316" t="s">
        <v>678</v>
      </c>
      <c r="L39" s="316">
        <v>92735</v>
      </c>
      <c r="M39" s="352">
        <v>30500</v>
      </c>
      <c r="N39" s="352">
        <v>27500</v>
      </c>
      <c r="O39" s="318">
        <v>24700</v>
      </c>
      <c r="P39" s="318"/>
      <c r="Q39" s="333" t="s">
        <v>679</v>
      </c>
      <c r="R39" s="333" t="s">
        <v>679</v>
      </c>
    </row>
    <row r="44" ht="12">
      <c r="C44" s="338"/>
    </row>
  </sheetData>
  <printOptions/>
  <pageMargins left="0.53" right="0.36" top="0.18" bottom="0.23" header="0.17" footer="0.16"/>
  <pageSetup fitToHeight="1" fitToWidth="1"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MarcinCh</cp:lastModifiedBy>
  <cp:lastPrinted>2013-06-05T11:56:21Z</cp:lastPrinted>
  <dcterms:created xsi:type="dcterms:W3CDTF">1997-02-26T13:46:56Z</dcterms:created>
  <dcterms:modified xsi:type="dcterms:W3CDTF">2013-06-06T13:17:20Z</dcterms:modified>
  <cp:category/>
  <cp:version/>
  <cp:contentType/>
  <cp:contentStatus/>
</cp:coreProperties>
</file>