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0" windowWidth="9435" windowHeight="6225" activeTab="0"/>
  </bookViews>
  <sheets>
    <sheet name=" Dane" sheetId="1" r:id="rId1"/>
    <sheet name="Budynki" sheetId="2" r:id="rId2"/>
    <sheet name="Elektronika" sheetId="3" r:id="rId3"/>
    <sheet name="Środki trwałe" sheetId="4" r:id="rId4"/>
    <sheet name="Pojazdy" sheetId="5" r:id="rId5"/>
  </sheets>
  <definedNames>
    <definedName name="_xlnm.Print_Area" localSheetId="2">'Elektronika'!$A$1:$F$695</definedName>
  </definedNames>
  <calcPr fullCalcOnLoad="1"/>
</workbook>
</file>

<file path=xl/sharedStrings.xml><?xml version="1.0" encoding="utf-8"?>
<sst xmlns="http://schemas.openxmlformats.org/spreadsheetml/2006/main" count="1444" uniqueCount="826">
  <si>
    <t>Zarząd Dróg Powiatowych</t>
  </si>
  <si>
    <t>Powiatowy Zespół Jednostek Budżetowych</t>
  </si>
  <si>
    <t>Dom Pomocy Społecznej w Szczutowie</t>
  </si>
  <si>
    <t>Powiatowe Centrum Pomocy Rodzinie</t>
  </si>
  <si>
    <t>Liceum Ogólnokształcące</t>
  </si>
  <si>
    <t>Specjalny Ośrodek Szkolno-Wychowawczy</t>
  </si>
  <si>
    <t>Zespół Szkół Zawodowych nr 2</t>
  </si>
  <si>
    <t>Zespół Szkół nr 1</t>
  </si>
  <si>
    <t>Ognisko Pracy Pozaszkolnej</t>
  </si>
  <si>
    <t>Poradnia Psychologiczno-Pedagogiczna</t>
  </si>
  <si>
    <t>Centrum Kształcenia Praktycznego</t>
  </si>
  <si>
    <t>Kryta Pływalnia</t>
  </si>
  <si>
    <t>Powiatowy Dom Dzieci</t>
  </si>
  <si>
    <t>Powiatowa Biblioteka Publiczna</t>
  </si>
  <si>
    <t>ul. Świętokrzyska 2a, 09-200 Sierpc</t>
  </si>
  <si>
    <t>ul. Witosa 2, 09-200 Sierpc</t>
  </si>
  <si>
    <t>ul. Kościuszki 1a, 09-200 Sierpc</t>
  </si>
  <si>
    <t>ul. Armii Krajowej 1, 09-200 Sierpc</t>
  </si>
  <si>
    <t>ul. Wiosny Ludów 7, 09-200 Sierpc</t>
  </si>
  <si>
    <t>ul. Armii Krajowej 10, 09-200 Sierpc</t>
  </si>
  <si>
    <t>ul. Armii Krajowej 8a, 09-200 Sierpc</t>
  </si>
  <si>
    <t>ul. Armii Krajowej 8b, 09-200 Sierpc</t>
  </si>
  <si>
    <t>ul. Sucharskiego 2, 09-200 Sierpc</t>
  </si>
  <si>
    <t>ul. 3-go Maja 118, 09-227 Szczutowo</t>
  </si>
  <si>
    <t>000744114</t>
  </si>
  <si>
    <t>000229470</t>
  </si>
  <si>
    <t>000201230</t>
  </si>
  <si>
    <t>000201158</t>
  </si>
  <si>
    <t>000782540</t>
  </si>
  <si>
    <t>000941671</t>
  </si>
  <si>
    <t>Zabezpieczenia</t>
  </si>
  <si>
    <t>Wykaz budynków Powiatu Sierpeckiego</t>
  </si>
  <si>
    <t>liczba kondygnacji</t>
  </si>
  <si>
    <t>podpiwniczenie</t>
  </si>
  <si>
    <t>rok budowy</t>
  </si>
  <si>
    <t>Budynek biurowy</t>
  </si>
  <si>
    <t>ul. Świetokrzyska 2a</t>
  </si>
  <si>
    <t>ul. Płocka</t>
  </si>
  <si>
    <t>ul. Kopernika 9</t>
  </si>
  <si>
    <t>p.poż.: gaśnice proszkowe GP6 – 10 szt., gaśnice do gaszenia układu elektrycznego – 2 szt.,  hydranty – 2 szt., przeciwpożarowy wyłącznik prądu w serwerowniach oraz w 2 strefach – czujki wykrywania dymu.
Przeciwkradzieżowe: kraty w oknach na parterze i oknach piwnicznych, w części pomieszczeń czujki zbicia szyb, wewnętrzne strefy monitorowanego systemu alarmowego (kilka stref) – od 15.30 – 7.30 w dni robocze oraz całodobowy: soboty, niedziele i święta, jedna strefa z ograniczonym dostępem (karty dostępu) oraz drzwiami antywłamaniowymi.</t>
  </si>
  <si>
    <t>gaśnica</t>
  </si>
  <si>
    <t>p.poż.: gaśnice proszkowe GP6 – 3 szt., przeciwpożarowy wyłącznik prądu,  w serwerowni oraz w jednej strefie – czujki wykrywania dymu.
Przeciwkradzieżowe: kraty w oknach na parterze, monitorowany system alarmowy – od 15.30 – 7.30 w dni robocze oraz całodobowy: soboty, niedziele i święta (kilka stref), jedna strefa z ograniczonym dostępem (karty dostępu) oraz drzwiami antywłamaniowymi.</t>
  </si>
  <si>
    <t>Bloczek gazobetonowy oblicowany cegłą wapienno-piaskową, termomodernizacja</t>
  </si>
  <si>
    <t>Cegła wapienna, pustak, termomodernizacja</t>
  </si>
  <si>
    <t>Stropodach, pokrycie papą</t>
  </si>
  <si>
    <t>stropy</t>
  </si>
  <si>
    <t>Płyty kanałowe „ŻERAŃ”</t>
  </si>
  <si>
    <t>Kleina</t>
  </si>
  <si>
    <t>Tak</t>
  </si>
  <si>
    <t>Nie</t>
  </si>
  <si>
    <t>wykaz sprzętu stacjonarnego</t>
  </si>
  <si>
    <t xml:space="preserve">Nazwa  </t>
  </si>
  <si>
    <t>Rok produkcji</t>
  </si>
  <si>
    <t>Wartość księgowa brutto</t>
  </si>
  <si>
    <t>RAZEM</t>
  </si>
  <si>
    <t>wykaz sprzętu przenośnego</t>
  </si>
  <si>
    <t xml:space="preserve">
FORD Mondeo</t>
  </si>
  <si>
    <t xml:space="preserve">
 SKODA Octavia II</t>
  </si>
  <si>
    <t>WSE77VA</t>
  </si>
  <si>
    <t>WSE77YL</t>
  </si>
  <si>
    <t>WF0DXXGBBDBE04733</t>
  </si>
  <si>
    <t>TMBDT21Z0C8012320</t>
  </si>
  <si>
    <t>okres ubezpieczenia OC i NNW</t>
  </si>
  <si>
    <t>okres ubezpieczenia AC i KR</t>
  </si>
  <si>
    <t>zabezpieczenia</t>
  </si>
  <si>
    <t>IMMOBILIZER,
 ALARM</t>
  </si>
  <si>
    <t>mury</t>
  </si>
  <si>
    <t>betonowe</t>
  </si>
  <si>
    <r>
      <t>kubatura (m</t>
    </r>
    <r>
      <rPr>
        <b/>
        <sz val="10"/>
        <rFont val="Arial"/>
        <family val="2"/>
      </rPr>
      <t>³</t>
    </r>
    <r>
      <rPr>
        <b/>
        <sz val="10"/>
        <rFont val="Arial CE"/>
        <family val="0"/>
      </rPr>
      <t>)</t>
    </r>
  </si>
  <si>
    <t>Komputer VBU/XPO</t>
  </si>
  <si>
    <t>Komputer HPO PRO 3120</t>
  </si>
  <si>
    <t>Komputer HPCq</t>
  </si>
  <si>
    <t>Komputer HP Cq</t>
  </si>
  <si>
    <t>Komputer OPTIPLEX 3010DT</t>
  </si>
  <si>
    <t>Serwer DELL</t>
  </si>
  <si>
    <t>Serwer  DEL Power Edg</t>
  </si>
  <si>
    <t>System kolejkowy</t>
  </si>
  <si>
    <t>Drukarka LJ 1505</t>
  </si>
  <si>
    <t>Drukarka LJ 2035</t>
  </si>
  <si>
    <t>Drukarka LJ P 1102</t>
  </si>
  <si>
    <t>Drukarka OKI B401dn</t>
  </si>
  <si>
    <t>Notebook  ASUS</t>
  </si>
  <si>
    <t>Notebook ACER</t>
  </si>
  <si>
    <t>Nissan Almera N16</t>
  </si>
  <si>
    <t>WSE V007</t>
  </si>
  <si>
    <t>SJNBAAN16VO449942</t>
  </si>
  <si>
    <t>alarm</t>
  </si>
  <si>
    <t>szacunkowa wartość w pierwszym roku</t>
  </si>
  <si>
    <t>szacunkowa wartość w trzecim  roku</t>
  </si>
  <si>
    <t>szacunkowa wartość w drugim roku</t>
  </si>
  <si>
    <t>Lp.</t>
  </si>
  <si>
    <t>Łącznie</t>
  </si>
  <si>
    <t>Marka, model</t>
  </si>
  <si>
    <t>rodzaj pojazdu</t>
  </si>
  <si>
    <t>Nazwa jednostki</t>
  </si>
  <si>
    <t>adres</t>
  </si>
  <si>
    <t>liczba zatrudnionych</t>
  </si>
  <si>
    <t>REGON</t>
  </si>
  <si>
    <t>liczba podopiecznych</t>
  </si>
  <si>
    <t>pozostałe lokalizacje</t>
  </si>
  <si>
    <t>Zestaw komputerowy</t>
  </si>
  <si>
    <t>OC, AC, NNW</t>
  </si>
  <si>
    <t>suma ubezpieczenia</t>
  </si>
  <si>
    <t>rodzaj wartości</t>
  </si>
  <si>
    <t>KB</t>
  </si>
  <si>
    <t>Garaż</t>
  </si>
  <si>
    <t>przebieg</t>
  </si>
  <si>
    <t>Starostwo Powiatowe</t>
  </si>
  <si>
    <t>Powiatowy Urząd Pracy</t>
  </si>
  <si>
    <t xml:space="preserve">Budynek </t>
  </si>
  <si>
    <t>lokalizacja</t>
  </si>
  <si>
    <t>dach</t>
  </si>
  <si>
    <t>nr rejestracyjny</t>
  </si>
  <si>
    <t>nr nadwozia</t>
  </si>
  <si>
    <t>liczba miejsc</t>
  </si>
  <si>
    <t>ładowność</t>
  </si>
  <si>
    <t>pojemność</t>
  </si>
  <si>
    <t>rok produkcji</t>
  </si>
  <si>
    <t>zakres ubezpieczenia</t>
  </si>
  <si>
    <t>osobowy</t>
  </si>
  <si>
    <t>środki trwałe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</si>
  <si>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</si>
  <si>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</si>
  <si>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</si>
  <si>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</si>
  <si>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</si>
  <si>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</si>
  <si>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</si>
  <si>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</si>
  <si>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</si>
  <si>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</si>
  <si>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</si>
  <si>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</si>
  <si>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</si>
  <si>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</si>
  <si>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</si>
  <si>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</si>
  <si>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Budynek administracyjny</t>
  </si>
  <si>
    <t>Budynek socjalny</t>
  </si>
  <si>
    <t>Portiernia murowana</t>
  </si>
  <si>
    <t>Malarnia – kontener</t>
  </si>
  <si>
    <t>Plac składowy i drogi wewnętrzne</t>
  </si>
  <si>
    <t>Instalacja NN</t>
  </si>
  <si>
    <t>Drogi i obiekty drogowe</t>
  </si>
  <si>
    <t>Wiata magazynowa</t>
  </si>
  <si>
    <t>Sierpc, ul. Kościuszki 1a</t>
  </si>
  <si>
    <t>Dozór agencji ochrony przez część doby, gaśnica pr.</t>
  </si>
  <si>
    <t>Monitoring-sygnał alarmowy przekazywany agencji ochrony, dozór agencji ochrony przez część doby, gaśnica pr.</t>
  </si>
  <si>
    <t>Dozór agencji ochrony przez część doby, gaśnica pr</t>
  </si>
  <si>
    <t>Płyta</t>
  </si>
  <si>
    <t>Drewno</t>
  </si>
  <si>
    <t>Papa</t>
  </si>
  <si>
    <t>Cegła</t>
  </si>
  <si>
    <t>Beton</t>
  </si>
  <si>
    <t>Blacha</t>
  </si>
  <si>
    <t>Ursus C4011</t>
  </si>
  <si>
    <t>ciągnik rolniczy</t>
  </si>
  <si>
    <t>ciężarowy</t>
  </si>
  <si>
    <t>Mercedes Benz 1520</t>
  </si>
  <si>
    <t>Ford Transit</t>
  </si>
  <si>
    <t>Man TGA18.350</t>
  </si>
  <si>
    <t>Sanok D-50</t>
  </si>
  <si>
    <t>przyczepa ciężarowa rolnicza</t>
  </si>
  <si>
    <t>L23S094WVT1615</t>
  </si>
  <si>
    <t>WDB6770231K045357</t>
  </si>
  <si>
    <t>WF0CXXTTFC5E50121</t>
  </si>
  <si>
    <t>WMAH06ZZ65M409145</t>
  </si>
  <si>
    <t>Nr fabryczny 7259</t>
  </si>
  <si>
    <t>PCP1876</t>
  </si>
  <si>
    <t>WSE08AT</t>
  </si>
  <si>
    <t>WSE15LY</t>
  </si>
  <si>
    <t>WSE77UH</t>
  </si>
  <si>
    <t>WSE77UJ</t>
  </si>
  <si>
    <t>WSE59GK</t>
  </si>
  <si>
    <t>wyposażenie dodatkowe</t>
  </si>
  <si>
    <t>147/2012</t>
  </si>
  <si>
    <t>przyczepa specjalna</t>
  </si>
  <si>
    <t>Rębak do gałęzi Skorpion 160D</t>
  </si>
  <si>
    <t>OC, NNW</t>
  </si>
  <si>
    <t>OC</t>
  </si>
  <si>
    <t>Koparko-ładowarka</t>
  </si>
  <si>
    <t>JCB 3CX Contractor</t>
  </si>
  <si>
    <t>JCB3CXXCSE0201770</t>
  </si>
  <si>
    <t>brak</t>
  </si>
  <si>
    <t>Niszczarka</t>
  </si>
  <si>
    <t>DOM POMOCY SPOŁECZNEJ w SZCZUTOWIE  im. PAPIEŻA JANA PAWŁA II      Budynek  mieszkalny</t>
  </si>
  <si>
    <t>OGRODZENIE FRONTOWE</t>
  </si>
  <si>
    <t>zabezp.p.poż.:gaśnice proszkowe 16szt.,gaśnica w kuchni do gaszenia palącego się tłuszczu,koc 1 szt. , hydranty 6szt.,czujniki i urządz. alarmowe;zabezp. przeciw kradzieży: sygnaliz. alarmowa, dozór całodobowy pracowniczy, wyłącznik p.poż prądu</t>
  </si>
  <si>
    <t>zabezp.p.poż.:gaśnice proszkowe 6 kg 2 sztuki.; zabezp. przeciw kradzieży: dozór pracowniczy  całodobowy,okratowanie części okien</t>
  </si>
  <si>
    <t>Hydranty 2 szt</t>
  </si>
  <si>
    <t>09-227 Szczutowo, ul.3 Maja 118</t>
  </si>
  <si>
    <t>09-227 Szczutowo, ul.3 Maja 116</t>
  </si>
  <si>
    <t>pustak ceramiczny</t>
  </si>
  <si>
    <t>żelbeton</t>
  </si>
  <si>
    <t>dachówka</t>
  </si>
  <si>
    <t>nie</t>
  </si>
  <si>
    <t>Urządzenie wielofunkcyjne Samsung</t>
  </si>
  <si>
    <t>monitoring</t>
  </si>
  <si>
    <t>w tym księgozbiory</t>
  </si>
  <si>
    <t xml:space="preserve">Peugeot Partner  </t>
  </si>
  <si>
    <t>Opel Agila</t>
  </si>
  <si>
    <t>VF35FWIYF 60431448</t>
  </si>
  <si>
    <t>WOLOHAF683G0088252</t>
  </si>
  <si>
    <t>WSEJ707</t>
  </si>
  <si>
    <t>WSE08PY</t>
  </si>
  <si>
    <t>649 kg</t>
  </si>
  <si>
    <t>470 kg</t>
  </si>
  <si>
    <t>centralny zamek</t>
  </si>
  <si>
    <t>immobilizer, blokada skrzyni biegów</t>
  </si>
  <si>
    <t xml:space="preserve">Dom Pomocy Społecznej w Szczutowie   </t>
  </si>
  <si>
    <t>Mieszkania chronione - 2 lokale mieszkalne</t>
  </si>
  <si>
    <t>murowany</t>
  </si>
  <si>
    <t>blacha na więźbie dachowej drewnianej</t>
  </si>
  <si>
    <t>tak</t>
  </si>
  <si>
    <t>Budynek Liceum Ogólnokształcącego</t>
  </si>
  <si>
    <t>Hala Sportowa przy LO</t>
  </si>
  <si>
    <t>Budynek zaplecza Hali</t>
  </si>
  <si>
    <t>ogrodzenie terenu wraz z budynkami szkolnymi</t>
  </si>
  <si>
    <t>p.poż, (gasnice: GP6kgABC - 6 szt., GP4kgABC - 6 szt, GSE 2xBc - 2 szt., hydrant: PNEN671-1 25/30 - 7 szt.) dozór agencji ochrony - całodobowo, alarm antywłamaniowy, monitoring wewnętrzny - 2 kamery</t>
  </si>
  <si>
    <t>p.poż ( GP6kgABC - 4 szt., hydrant PNEN671-1 25/30 - 1 szt.)dozór agencji ochrony - całodobowo, alarm antywłamaniowy</t>
  </si>
  <si>
    <t>p.poż (GP6kgABC - 2 szt., GP4kgABC - 5 szt. hydrant PNEN671-1 25/30 - 2 szt.dozór agencji ochrony - całodobowo, alarm antywłamaniowy, monitoring wewnętrzny - 1 kamera</t>
  </si>
  <si>
    <t>Sierpc, Armii Krajowej 8A</t>
  </si>
  <si>
    <t>09-200 Sierpc, ul. Sucharskiego 2</t>
  </si>
  <si>
    <t>stropy prefabrykowane z płyt żerańskich oraz częściowo żelbetowe - monolityczne, docieplone wata mineralną w kostkach oraz dwukrotnie pokryte papą termozgrzewalną</t>
  </si>
  <si>
    <t>stropodach konstrukcja i pokrycie - strop prefabrykowany z płyt żerańskich oraz płytki korytowe DKZ oparte na ściankach kolankowych ażurowych z cegły wapienno - piaskowej, oraz dwukrotnie pokryte papą termozgrzewalną</t>
  </si>
  <si>
    <t>ściany zewnętrzne warstwowe murowane z cegły ceramicznej i pustaków gazobetonowych</t>
  </si>
  <si>
    <t>stropy prefabrykowane z płyt żerańskich oraz częściowo żelbetowe - monolityczne</t>
  </si>
  <si>
    <t>stropodach konstrukcja i pokrycie - strop prefabrykowany z płyt żerańskich oraz płytki korytowe DKZ oparte na ściankach kolankowych ażurowych z cegły wapienno - piaskowej, pokrycie dachu stanowi papa na lepiku</t>
  </si>
  <si>
    <t>komputer stacjonarny - 3 x zestaw</t>
  </si>
  <si>
    <t>drukarkaHP LJ P1606DN</t>
  </si>
  <si>
    <t>Telewizor Samsung UE40D5003</t>
  </si>
  <si>
    <t>Zestaw projektor Samsung + ekran projekcyjny</t>
  </si>
  <si>
    <t>Notebook Dell</t>
  </si>
  <si>
    <t>Tablet Tracer oVo 1.2</t>
  </si>
  <si>
    <t>WV2ZZZ2KZ6X090731</t>
  </si>
  <si>
    <t>WSE 43TM</t>
  </si>
  <si>
    <t>Volkswagen Caddy 1,9 TDI</t>
  </si>
  <si>
    <t>515 kg</t>
  </si>
  <si>
    <t>675 kg</t>
  </si>
  <si>
    <t>7300 kg</t>
  </si>
  <si>
    <t>1463 kg</t>
  </si>
  <si>
    <t>10500 kg</t>
  </si>
  <si>
    <t>5000 kg</t>
  </si>
  <si>
    <t>autoalarm</t>
  </si>
  <si>
    <t>Specjalny Ośrodek Szkolno - Wychowczy w Sierpcu</t>
  </si>
  <si>
    <t>09-200, ul. Armii krajowej 1</t>
  </si>
  <si>
    <t>cegła ceramiczna</t>
  </si>
  <si>
    <t>kleina na belkach</t>
  </si>
  <si>
    <t>konstrukcja płatowo - kleszczowa, pokryty blachą</t>
  </si>
  <si>
    <t>Liceum Oólnokształcące</t>
  </si>
  <si>
    <t xml:space="preserve">Telewizor Philips </t>
  </si>
  <si>
    <t>Telewizor LG</t>
  </si>
  <si>
    <t>Netbook Lenovo G570</t>
  </si>
  <si>
    <t>Tablica interaktywna</t>
  </si>
  <si>
    <t>Netbook Lenovo G580</t>
  </si>
  <si>
    <t>BUDYNEK SZKOLNY</t>
  </si>
  <si>
    <t>KOMPLEKS BOISK SPORTOWYCH WRAZ Z BUDYNKIEM GOSPODARCZYM</t>
  </si>
  <si>
    <t>gasnica proszkowa, alarm</t>
  </si>
  <si>
    <t>09-200 SIERPC, UL. WIOSNY LUDÓW 7</t>
  </si>
  <si>
    <t xml:space="preserve">09-200 SIERPC, UL. SIENKIEWICZA </t>
  </si>
  <si>
    <t>CEGŁA DZIRAWKA</t>
  </si>
  <si>
    <t>PŁYTA AKREMANOWA</t>
  </si>
  <si>
    <t>MURŁATA + BLACHA PRZEMYSŁ.</t>
  </si>
  <si>
    <t>BLACHODACHÓWKA</t>
  </si>
  <si>
    <t>90 M2</t>
  </si>
  <si>
    <t>BOISKA SPORTOWE 30X62 M + 90 M2</t>
  </si>
  <si>
    <t>Aparat cyfrowy</t>
  </si>
  <si>
    <t>ul. Sienkiewicza 09-200 Sierpc</t>
  </si>
  <si>
    <t>Budynek szkolny</t>
  </si>
  <si>
    <t>Budynek internatu</t>
  </si>
  <si>
    <t>09-200 Sierpc, ul. Armii Krajowej 10</t>
  </si>
  <si>
    <t>09-200 Sierpc, ul. Armii Krajowej 8a/1</t>
  </si>
  <si>
    <t>gaśnice proszkowe szt. 10, hydranty, okratowanie okien piwnicy (wysoka piwnica), okratowanie okien pomieszczeń zagrożonych, instalacja alarmowa z powiadamianiem agencji ochrony (całodobowy), monitoring.</t>
  </si>
  <si>
    <t>gaśnice proszkowe 2 szt., hydranty, monitoring, alarm przeciwpożarowy, całodobowy dozór pracowniczy z wyłączeniem świąt, przerw zimowych i letnich oraz weekendów</t>
  </si>
  <si>
    <t>cegła ceramiczna, docieplona styropianem</t>
  </si>
  <si>
    <t>żelbetonowe</t>
  </si>
  <si>
    <t>na srtopie kostrukcja drewniana pokryta blachodachówką</t>
  </si>
  <si>
    <t>1/2 betonowy, 1/2 belki drewniane</t>
  </si>
  <si>
    <t>konstrukcja drewniana, pokrycie blachodachówka</t>
  </si>
  <si>
    <t>ok 3450</t>
  </si>
  <si>
    <t>ok 1731</t>
  </si>
  <si>
    <t>Zespół szkół nr 1</t>
  </si>
  <si>
    <t>SUPMF484D1W036481</t>
  </si>
  <si>
    <t>WSEJ624</t>
  </si>
  <si>
    <t>Daewoo Matiz</t>
  </si>
  <si>
    <t>immobilizer</t>
  </si>
  <si>
    <t>Budynek Ogniska Pracy Pozaszkolnej</t>
  </si>
  <si>
    <t>cegła</t>
  </si>
  <si>
    <t>Telefon panasonik</t>
  </si>
  <si>
    <t>Zestaw komputerowy+monitoring</t>
  </si>
  <si>
    <t>Monitor LCD</t>
  </si>
  <si>
    <t>Urządzenie wielofunkcyjne</t>
  </si>
  <si>
    <t>Budynek poradnii</t>
  </si>
  <si>
    <t>09-200 Sierpc, ul. Armii Krajowej 8B</t>
  </si>
  <si>
    <t>blacha</t>
  </si>
  <si>
    <t>gaśnice, alarm, całodobowy dozór agencji ochrony</t>
  </si>
  <si>
    <t>Fax Panasonic</t>
  </si>
  <si>
    <t>Budynek nr 1</t>
  </si>
  <si>
    <t>Budynek nr 2</t>
  </si>
  <si>
    <t>ul. Armii Krajowej 10 09-200 Sierpc</t>
  </si>
  <si>
    <t>papa</t>
  </si>
  <si>
    <t>ondulina</t>
  </si>
  <si>
    <t>O</t>
  </si>
  <si>
    <t>Drukarka Laser Jet 2025</t>
  </si>
  <si>
    <t>Skaner Optic Slim 2400</t>
  </si>
  <si>
    <t>Drukarka fiskalna</t>
  </si>
  <si>
    <t>Daeewoo Lanos " L" 1,5</t>
  </si>
  <si>
    <t>Deaewoo Matiz "L" SUPM</t>
  </si>
  <si>
    <t>Volkswagen LT46</t>
  </si>
  <si>
    <t>Przyczepa specjalna SAM</t>
  </si>
  <si>
    <t>WSE T053</t>
  </si>
  <si>
    <t>WSE 30VR</t>
  </si>
  <si>
    <t>KLATF69YEWB 169221</t>
  </si>
  <si>
    <t>SUMF48D1WO38065</t>
  </si>
  <si>
    <t>WV1ZZZ2DZ3HO10140</t>
  </si>
  <si>
    <t>WSE001070025</t>
  </si>
  <si>
    <t>Budynek Krytej Pływalni</t>
  </si>
  <si>
    <t>09-200 Sierpc,     ul. Mjra H. Sucharskiego 2</t>
  </si>
  <si>
    <t>pustak</t>
  </si>
  <si>
    <t>wylewane żelbetowe oraz podwieszane na kratownicach stalowych</t>
  </si>
  <si>
    <t>stropodach, kratownice stalowe</t>
  </si>
  <si>
    <t>Drukarka</t>
  </si>
  <si>
    <t>Powiatowy Dom Dzieci w Szczutowie</t>
  </si>
  <si>
    <t>Budynek Powiatowego Domu Dzieci w Szczutowie</t>
  </si>
  <si>
    <t>NIE</t>
  </si>
  <si>
    <t>Laptop Samsung</t>
  </si>
  <si>
    <t>Ford Focus</t>
  </si>
  <si>
    <t>centralny zamek, autoalarm, immobilizer</t>
  </si>
  <si>
    <t>sprzęt stacjonarny</t>
  </si>
  <si>
    <t>sprzęt przenośny</t>
  </si>
  <si>
    <t>WF0SXXGCDS9E86171</t>
  </si>
  <si>
    <t>146464858</t>
  </si>
  <si>
    <t>OC,AC,NNW</t>
  </si>
  <si>
    <t>ciężarowy do 3,5t</t>
  </si>
  <si>
    <t>WSE 9C07</t>
  </si>
  <si>
    <t>Lamborghini R4.110 z osprzętem</t>
  </si>
  <si>
    <t>OC,AC, NNW</t>
  </si>
  <si>
    <t>osobowy - nauka jazdy</t>
  </si>
  <si>
    <t>Wykaz sprzętu elektronicznego Powiatu Sierpeckiego</t>
  </si>
  <si>
    <t>Wykaz środków trwałych Powiatu Sierpeckiego</t>
  </si>
  <si>
    <t>Wykaz pojazdów Powiatu Sierpeckiego</t>
  </si>
  <si>
    <t>ul. 3 maja 116, 09-227 Szczutowo</t>
  </si>
  <si>
    <t>ul. Armii Krajowej 8A, 08-200 Sierpc</t>
  </si>
  <si>
    <t>WSE J935</t>
  </si>
  <si>
    <t>VNKKH98350A198631</t>
  </si>
  <si>
    <t>VW Transporter LT5</t>
  </si>
  <si>
    <t>WSE 7G18</t>
  </si>
  <si>
    <t>WV1ZZZ7HZ7H075570</t>
  </si>
  <si>
    <t>Dacia Duster</t>
  </si>
  <si>
    <t>WSE 6H66</t>
  </si>
  <si>
    <t>UU1HSDC5G50547674</t>
  </si>
  <si>
    <t>ul. Majora Henryka Sucharskiego 2 , 09-200 Sierpc</t>
  </si>
  <si>
    <t>Rzutnik multimedialny</t>
  </si>
  <si>
    <t>Komputer przenośny + zasilacz</t>
  </si>
  <si>
    <t>System monitoringu zewnętrznego</t>
  </si>
  <si>
    <t>Kamery do monitoringu zewnętrznego</t>
  </si>
  <si>
    <t>WSE 5F53</t>
  </si>
  <si>
    <t>WSE 97FE</t>
  </si>
  <si>
    <t>Odbiornik TV Funai 22</t>
  </si>
  <si>
    <t xml:space="preserve">   BUDYNEK POWIATOWEGO DOMU DZIECI </t>
  </si>
  <si>
    <t>Drukarka laserowa HP 1102</t>
  </si>
  <si>
    <t xml:space="preserve">Drukarka HP Lasejet Pro 100M </t>
  </si>
  <si>
    <t>Laptop Lenovo Ideapad</t>
  </si>
  <si>
    <t>Dysk zewnętrzny 500GB</t>
  </si>
  <si>
    <t>LCD Samsung32 LED</t>
  </si>
  <si>
    <t>TV Samsung</t>
  </si>
  <si>
    <t>Zestaw Ekran elektryczny AVTek Education 240x180 - 2 szt.</t>
  </si>
  <si>
    <t>DVD samsung E360 2 szt.</t>
  </si>
  <si>
    <t>niszczarka ProFioffice</t>
  </si>
  <si>
    <t xml:space="preserve">monitor LG Led LCD </t>
  </si>
  <si>
    <t>Radiomag JVC 2szt.</t>
  </si>
  <si>
    <t>projektor Qumi Q5 czarny 2 x2790,00</t>
  </si>
  <si>
    <t>Laptop Lenovo G570</t>
  </si>
  <si>
    <t>Lenovo G500S</t>
  </si>
  <si>
    <t>radiomagnetofon Philips AZ385 4 szt.</t>
  </si>
  <si>
    <t>notebook Lenovo G500S</t>
  </si>
  <si>
    <t xml:space="preserve">projektor Qumi Q5 </t>
  </si>
  <si>
    <t>Notebook</t>
  </si>
  <si>
    <t>Kamera cyfrowa</t>
  </si>
  <si>
    <t>Radiomagnetofon</t>
  </si>
  <si>
    <t>Projektor Vivibright PLED-S200</t>
  </si>
  <si>
    <t>Pianino cyfrowe YAMAHA</t>
  </si>
  <si>
    <t>MONITOR LCD 18,5 LED</t>
  </si>
  <si>
    <t>Radiomagnetofon Sony CD/MP3</t>
  </si>
  <si>
    <t>Komputer OPTIPLEX 390DT</t>
  </si>
  <si>
    <t>Drukarka OKI C511</t>
  </si>
  <si>
    <t>Drukarka OKI B411</t>
  </si>
  <si>
    <t>Monitor BENQ</t>
  </si>
  <si>
    <t>Urządzenie wielofunkcyjne KX-MB 2061</t>
  </si>
  <si>
    <t>ul. Przemysłowa 2, 09-200 Sierpc,            ul. Kopernika 9, 09-200 Sierpc</t>
  </si>
  <si>
    <t>Urządzenie wielofunkcyjne Canon MF 5940 dn</t>
  </si>
  <si>
    <t>Drukarka OKI ML 3320</t>
  </si>
  <si>
    <t>Serwer A3-Power Edge t610</t>
  </si>
  <si>
    <t>Drukarka kodów kreskowych ZEBRA GX430t</t>
  </si>
  <si>
    <t>Multimedialne kioski informacyjne</t>
  </si>
  <si>
    <t>Kserokopiarka NASHUATEC MP 3053SP</t>
  </si>
  <si>
    <t>Kamera cyfrowa SONY HDR-PJ580</t>
  </si>
  <si>
    <t>Notebook Lenovo G780</t>
  </si>
  <si>
    <t>Samsung P5100 Galaxy Tab2 10.1</t>
  </si>
  <si>
    <t xml:space="preserve">Wartość </t>
  </si>
  <si>
    <t>Komputer</t>
  </si>
  <si>
    <t>Wieża DVD MCD183 Philips</t>
  </si>
  <si>
    <t>Drukarka LaserJet HP P1102</t>
  </si>
  <si>
    <t>Drukarka Xerox Phaser</t>
  </si>
  <si>
    <t>Drukarka Ricoch Aficio 1515</t>
  </si>
  <si>
    <t>Zestawy komputerowe (komplet) – 15 szt</t>
  </si>
  <si>
    <t>Telewizor LG 50PT351</t>
  </si>
  <si>
    <t>Drukarka HP LaserJet P 1102</t>
  </si>
  <si>
    <t>Modem DrayTek Vigor 2710n</t>
  </si>
  <si>
    <t>Telewizor LCD Toshiba 40" 40LV8335</t>
  </si>
  <si>
    <t>Telewizor LCD Toshiba 32" 32AV933</t>
  </si>
  <si>
    <t>Urządzenie wielofunkcyjne Brother DCP-J140W</t>
  </si>
  <si>
    <t xml:space="preserve">Drukarka Kserox (Internat) </t>
  </si>
  <si>
    <t xml:space="preserve">Zestaw kompurerowy z monitorem szt 3 (Internat) </t>
  </si>
  <si>
    <t xml:space="preserve">Monitor LCD 2 szt. (Internat) </t>
  </si>
  <si>
    <t>Urządzenie wielofunkcyjne DCP-J140W</t>
  </si>
  <si>
    <t>DVD Manta 3 szt.</t>
  </si>
  <si>
    <t>Samsung nagrywarka DVD</t>
  </si>
  <si>
    <t>Radiomagnetofon Philips</t>
  </si>
  <si>
    <t>Zestaw komputerowy 19 szt. bez monitora</t>
  </si>
  <si>
    <t>HP 630 (A6E75EA)</t>
  </si>
  <si>
    <t>Samsung S19C150FS</t>
  </si>
  <si>
    <t>Drukarka Canon</t>
  </si>
  <si>
    <t>Drukarka Ricoh Aficio MP3350B</t>
  </si>
  <si>
    <t>Tablica interaktywna Myboard</t>
  </si>
  <si>
    <t>Projektor NEC V281W</t>
  </si>
  <si>
    <t>Laptop Toshiba C650</t>
  </si>
  <si>
    <t>Projektor BenQ MX660p</t>
  </si>
  <si>
    <t xml:space="preserve">Lenovo IdealPad Laptop (Internat) </t>
  </si>
  <si>
    <t>Monitoring modernizacja</t>
  </si>
  <si>
    <t>Monitoring (Internat)</t>
  </si>
  <si>
    <t>MONITOR 19" LED</t>
  </si>
  <si>
    <t>DRUKARKA HP LASERJET 1020</t>
  </si>
  <si>
    <t>ZESTAW KOMPUTEROWY  2 KPL</t>
  </si>
  <si>
    <t>ZESTAW KOMPUTEROWY Z MONITOREM  6 KPL</t>
  </si>
  <si>
    <t>SWITCH</t>
  </si>
  <si>
    <t>MONITOR LCD</t>
  </si>
  <si>
    <t>MONITOR LCD 2 SZT</t>
  </si>
  <si>
    <t>ZESTAW KOMPUTEROWY 10 SZT</t>
  </si>
  <si>
    <t>URZĄDZENIE WIELOFUNKCYJNE A3 BROTHER</t>
  </si>
  <si>
    <t>URZĄDZENIE WIELOFUNKCYJNE A4 BROTHER 2 SZT</t>
  </si>
  <si>
    <t xml:space="preserve">DRUKARKA HP LASERJET </t>
  </si>
  <si>
    <t>ZESTAW KOMPUTEROWY 3 SZT</t>
  </si>
  <si>
    <t>NISZCZARKA REXEL 6 SZT</t>
  </si>
  <si>
    <t>NETBOOK SAMSUNG 1 SZT</t>
  </si>
  <si>
    <t>APARAT CYFROWY 1 SZT</t>
  </si>
  <si>
    <t>PROJEKTOR 2 SZT</t>
  </si>
  <si>
    <t>KOLUMNY GŁOŚNIKOWE 2 SZT</t>
  </si>
  <si>
    <t>MIKSER YAMAHA</t>
  </si>
  <si>
    <t>WZMACNIACZ MOCY</t>
  </si>
  <si>
    <t>zestaw do monitoringu szkoły</t>
  </si>
  <si>
    <t>liczba km dróg ok. 415 km</t>
  </si>
  <si>
    <t>Drukarka Samsung ML 2850 DR</t>
  </si>
  <si>
    <t>Drukarka SAMSUNG ML 3310 ND</t>
  </si>
  <si>
    <t>Switsch Netegear ProSafe Smart GS 724TP</t>
  </si>
  <si>
    <t>Macierz dyskowa typB Power Vault MD3200</t>
  </si>
  <si>
    <t>Przełącznik KVM z klawiatur monitorem-Avocent ECS 17 KMM8-215</t>
  </si>
  <si>
    <t>Urzędzenie do archiwizacji-Dell Power Volt 114X</t>
  </si>
  <si>
    <t xml:space="preserve">Szafa serwerowa 42U </t>
  </si>
  <si>
    <t>Urządenie firewall/router</t>
  </si>
  <si>
    <t>Router Typ A1-Zyxel Es-2108G</t>
  </si>
  <si>
    <t>Czytnik kodów kreskowych</t>
  </si>
  <si>
    <t>UPS APC BACK 700VA ES GRENN</t>
  </si>
  <si>
    <t>UPS APC CS 500 VA BACK-UPS</t>
  </si>
  <si>
    <t>Kserokopiarka NAHSUATEC MP 2553SP</t>
  </si>
  <si>
    <t>FAKS-PANASONIC KX-MB 2025 LASER FAKS</t>
  </si>
  <si>
    <t>Drukarka KYOCERA FS-4200DN</t>
  </si>
  <si>
    <t>DELL INSPIRION</t>
  </si>
  <si>
    <t>Drukarka HP Office Jet 100</t>
  </si>
  <si>
    <t>Zestaw komputerowy -PWPW</t>
  </si>
  <si>
    <t>Skaner-PWPW</t>
  </si>
  <si>
    <t>Urządzenie wielofunkcyjne KYOCERA ECOSYS M 6026 cdn</t>
  </si>
  <si>
    <t>Urządzenie wielofunkcyjne KYOCERA ECOSYS M3040 dn</t>
  </si>
  <si>
    <t>Urządzenie wielofunkcyjne KYOCERA ECOSYS M 3040 dn</t>
  </si>
  <si>
    <t>Urządzenie wielofunkcyjne KYOCERA ECOSYS M3540 dn</t>
  </si>
  <si>
    <t>Niszczarka HSM Securio C18 3,98*30</t>
  </si>
  <si>
    <t>Niszczarka HSN Securio C 18 3,98*30</t>
  </si>
  <si>
    <t>Monitor SAMSUNG S19D300NY</t>
  </si>
  <si>
    <t>Ekran projekcyjny POP MANUAL 145*195 MATTE WITE</t>
  </si>
  <si>
    <t>Aparat Cyfrowy NIKON</t>
  </si>
  <si>
    <t>Telefon komórkowy SAMSUNG S5611</t>
  </si>
  <si>
    <t>Telefon komórkowy SAMSUNG I9505 GALAXY S4</t>
  </si>
  <si>
    <t xml:space="preserve">Telefon komórkowy NOKIA X DUAL SIM </t>
  </si>
  <si>
    <t>Komputer DELL VOSTRO 270</t>
  </si>
  <si>
    <t>Komputer DELL VOSTRO 3902</t>
  </si>
  <si>
    <t>Monitor ASUS 19 LED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</si>
  <si>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</si>
  <si>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</si>
  <si>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</si>
  <si>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</si>
  <si>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</si>
  <si>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</si>
  <si>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</si>
  <si>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</si>
  <si>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</si>
  <si>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</si>
  <si>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</si>
  <si>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</si>
  <si>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</si>
  <si>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</si>
  <si>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</si>
  <si>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</si>
  <si>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</si>
  <si>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</si>
  <si>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</si>
  <si>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</si>
  <si>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</si>
  <si>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</si>
  <si>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</si>
  <si>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</si>
  <si>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</si>
  <si>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</si>
  <si>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</si>
  <si>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</si>
  <si>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</si>
  <si>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</si>
  <si>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</si>
  <si>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</si>
  <si>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</si>
  <si>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</si>
  <si>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Drukarka Epson LX 350</t>
  </si>
  <si>
    <t>Telewizor LG LED</t>
  </si>
  <si>
    <t>Tuner TV Opticum STB</t>
  </si>
  <si>
    <t>Zestaw komputerowy Laptop Toshiba + zasilacz</t>
  </si>
  <si>
    <t>Ubezpieczony Powiat Sierpecki - VW Transporter 7HC/IM</t>
  </si>
  <si>
    <t>WV2ZZZ7HZFH061346</t>
  </si>
  <si>
    <t>WSE 8K11</t>
  </si>
  <si>
    <t>1099 kg</t>
  </si>
  <si>
    <t>alarm, immobiser</t>
  </si>
  <si>
    <t>KOMPUTER TRILINE</t>
  </si>
  <si>
    <t>MONITOR BENQ LCD</t>
  </si>
  <si>
    <t>KOMPUTER TRL.PROFI</t>
  </si>
  <si>
    <t>MONITOR LG LCD 19</t>
  </si>
  <si>
    <t>URZĄDZENIE WIELOFUNKCYJNE HP</t>
  </si>
  <si>
    <t>DRUKARKA HP LJ P1102</t>
  </si>
  <si>
    <t>JEDNOSTKA CENTRALNA INCORE</t>
  </si>
  <si>
    <t>LAPTOP LENOWO</t>
  </si>
  <si>
    <t>DYSK TWARDY PRZENOŚNY 2szt</t>
  </si>
  <si>
    <t>WV1ZZZ2FZ97001919</t>
  </si>
  <si>
    <t>WSE7L77</t>
  </si>
  <si>
    <t>VW Crafter</t>
  </si>
  <si>
    <t>OC, AC, NNW, ASS</t>
  </si>
  <si>
    <t>OC, NNW, ASS</t>
  </si>
  <si>
    <t>DRUKARKA BROTHER 5 SZT</t>
  </si>
  <si>
    <t>UPS</t>
  </si>
  <si>
    <t>TELEWIZOR SAMSUNG</t>
  </si>
  <si>
    <t>EKSPRES DELONGHI</t>
  </si>
  <si>
    <t>SERWER</t>
  </si>
  <si>
    <t>ZESTAW KOMPUTEROWY DELL + MONITOR PHILLIPS 11 SZT</t>
  </si>
  <si>
    <t>DRUKARKA 3D PIX</t>
  </si>
  <si>
    <t>DRUKARKA HP CP52</t>
  </si>
  <si>
    <t>DRUKARKA HP M401</t>
  </si>
  <si>
    <t>PLOTER SUMMA CUT D120</t>
  </si>
  <si>
    <t>FAX PANASONIC KX-FC 268PD</t>
  </si>
  <si>
    <t>TERMINAL ARGOX PT 60</t>
  </si>
  <si>
    <t>DRUKARKA BIXOLON SLP-D 420</t>
  </si>
  <si>
    <t>BINDOWNICA REXEL 2 SZT</t>
  </si>
  <si>
    <t xml:space="preserve">DYSK PRZENOŚNY </t>
  </si>
  <si>
    <t>PROJEKTOR PICO Pix</t>
  </si>
  <si>
    <t>PROJEKTOR BENQ 2 SZT</t>
  </si>
  <si>
    <t>PROJEKTOR BENQ 1 SZT</t>
  </si>
  <si>
    <t>TABLICA MULTIMEDIALNA</t>
  </si>
  <si>
    <t>TABLET WACOM SZT 11</t>
  </si>
  <si>
    <t>APARAT NIKON D5200</t>
  </si>
  <si>
    <t>RZUTNIK BENQ</t>
  </si>
  <si>
    <t>Budynek domek pracowniczy</t>
  </si>
  <si>
    <t>09-227 Szczutowo, Camping-Szczutowo</t>
  </si>
  <si>
    <t>betonowy</t>
  </si>
  <si>
    <t>strop pokryty papą</t>
  </si>
  <si>
    <t>Drukarka Brother (urządzenie wielofunkcyjne) - internat</t>
  </si>
  <si>
    <t>Telewizor LG 42LB5500 2 szt.</t>
  </si>
  <si>
    <t>Lenovo G50-30 - laptop 3 szt.</t>
  </si>
  <si>
    <t>Projektor Optoma W300 - 2 szt.</t>
  </si>
  <si>
    <t>Kamera Canon HFR506</t>
  </si>
  <si>
    <t>Modernizacja (2 nowe rejestratory)</t>
  </si>
  <si>
    <t>Radiomagnetofon Eltra</t>
  </si>
  <si>
    <t>Drukarka HP Laser Pro M</t>
  </si>
  <si>
    <t>Analizator spalin</t>
  </si>
  <si>
    <t>Projektor komputerowy NEC VE281X nr serii 4Y40541EF, ekran ręczny 200x200</t>
  </si>
  <si>
    <t>Szkoleniowe centrum frezarskie TOCK VMC-100</t>
  </si>
  <si>
    <t>Toyota Yaris "L"</t>
  </si>
  <si>
    <t>Komputer HP</t>
  </si>
  <si>
    <t>Radioodtwarzacz Blaupunkt</t>
  </si>
  <si>
    <t>Monitoring wizyjny</t>
  </si>
  <si>
    <t>Monitor LCD do monitoringu</t>
  </si>
  <si>
    <t>Urządzenie wielofunkcyjne canon</t>
  </si>
  <si>
    <t>DVD</t>
  </si>
  <si>
    <t>Telewizor LED Samsung UE40ES5500</t>
  </si>
  <si>
    <t>Telefon Gigaset A 400</t>
  </si>
  <si>
    <t xml:space="preserve">Odbiornik TV 22 LG </t>
  </si>
  <si>
    <t>Konsola Samsung</t>
  </si>
  <si>
    <t>Telefax</t>
  </si>
  <si>
    <t>Wieża Sony</t>
  </si>
  <si>
    <t>Radiomagnetofon sony</t>
  </si>
  <si>
    <t>Kino domowe Pioneer</t>
  </si>
  <si>
    <t>Aparat fotograficzny SONY</t>
  </si>
  <si>
    <t>Aparat fotograficzny GEZEZ 4300 14 mpx</t>
  </si>
  <si>
    <t>Laptop Lenovo 650-70</t>
  </si>
  <si>
    <t>Projektor LG PB606 LED</t>
  </si>
  <si>
    <t>O - wartość odtworzeniowa</t>
  </si>
  <si>
    <t>-</t>
  </si>
  <si>
    <t>gasnice typu proszkowego ABC 6 kg- 17 szt. Czujniki i urządzenia ( dekodery ruchu) Hydrantyp.poż - 2szt</t>
  </si>
  <si>
    <t>gaśnie typu proszkowego 6kg - 10 szt</t>
  </si>
  <si>
    <t>Telefax Panasonic</t>
  </si>
  <si>
    <t>kasa fiskalna</t>
  </si>
  <si>
    <t>Komputer Intel PentiumG 630 2,7/2GB/HDd500/Win/7/64 bit/LCD22</t>
  </si>
  <si>
    <t>Komputer Intel Pentium Ghz/2GB/hdd500/Win/7/64/bit/LCD22</t>
  </si>
  <si>
    <t>Urzadzenie wielofunkcyjne C0252/250</t>
  </si>
  <si>
    <t>Zestaw komputerowy PC typ TOCK CWSCNC2-stacja , monitor Philips, klawiatura, mysz + oprogramowanie treningowo edukacyjne dla technologii CNC Sinu Train V 2.6</t>
  </si>
  <si>
    <t>Szkoleniowe centrum frezarskie TOCK VMC-300</t>
  </si>
  <si>
    <t>TV HDMI z tunerem DTBT23- 3 szt</t>
  </si>
  <si>
    <t>komputer z monitorem - 3 szt</t>
  </si>
  <si>
    <t>Monitor - 3szt</t>
  </si>
  <si>
    <t>Rejestrator cyfrowy</t>
  </si>
  <si>
    <t>13.06.2017 - 12.06.2020</t>
  </si>
  <si>
    <t>13.12.2016 - 12.12.2019</t>
  </si>
  <si>
    <t>20.09.2016 - 19.09.2019</t>
  </si>
  <si>
    <t>15.06.2017 - 14.06.2020</t>
  </si>
  <si>
    <t>25.10.2016 - 24.10.2019</t>
  </si>
  <si>
    <t>19.02.2017 - 18.02.2020</t>
  </si>
  <si>
    <t>Zabezpieczenie p.poz.: gaśnice proszkowe 2 szt., hydranty 1szt., czujniki i urządzenia alarmowe, zabezp. Przeciw kradzieży: sygnalizacja alarmowa, dozór całodobowy pracowniczy, wyłącznik p.poż prądu</t>
  </si>
  <si>
    <t>10.06.2017 - 09.06.2020</t>
  </si>
  <si>
    <t>Niszczarka FELLOWESS C4-CD/2</t>
  </si>
  <si>
    <t>Radioodtwarzacz GRUNDIG</t>
  </si>
  <si>
    <t>Tablet NVIDIA SMIELD</t>
  </si>
  <si>
    <t>Komputer IBM Lenowo</t>
  </si>
  <si>
    <t>Mini wieża Pionier i głośniki</t>
  </si>
  <si>
    <t>Mini wieża Philips i głośniki</t>
  </si>
  <si>
    <t>Telewizor Panasonic</t>
  </si>
  <si>
    <t>Odtwarzacz DVD Sony</t>
  </si>
  <si>
    <t>Kolumna Mobilna</t>
  </si>
  <si>
    <t>Telewizor Sony</t>
  </si>
  <si>
    <t>Lampa Sollux</t>
  </si>
  <si>
    <t>WD Elements Portable 1TB USB3- dysk zewn.</t>
  </si>
  <si>
    <t>Aparat cyfrowy Sony + karta pamięci</t>
  </si>
  <si>
    <t xml:space="preserve"> Laptop Lenowo+ Drukarka HP</t>
  </si>
  <si>
    <t xml:space="preserve"> Laptop Lenowo + Drukarka HP</t>
  </si>
  <si>
    <t xml:space="preserve"> Laptop Lenowo + Drukarka Brother</t>
  </si>
  <si>
    <t>08.11.2016 - 07.11.2019</t>
  </si>
  <si>
    <t>16.09.2016 - 15.09.2019</t>
  </si>
  <si>
    <t>28.11.2016 - 27.11.2019</t>
  </si>
  <si>
    <t>gaśnice proszkowe- 13 szt, hydranty, kraty w oknach, monitoring zewnętrzny z powiadamianiem telefonicznym, czujniki ruchu</t>
  </si>
  <si>
    <t>Czytnik zbliżeniowy do sys.ESOK</t>
  </si>
  <si>
    <t>Telefaks PANASONIC</t>
  </si>
  <si>
    <t>Monitor LED</t>
  </si>
  <si>
    <t>ściany zewnętrzne warstwowe murowane z cegły ceramicznej i pustaków gazobetonowych pokryte warstwą styropianu i ułozona na zewnątrz faktura z tynku akrylowego, pomalowane w kolorze</t>
  </si>
  <si>
    <t>mikroskop z kamerą</t>
  </si>
  <si>
    <t>mikroskop 15 szt.</t>
  </si>
  <si>
    <t>wizualizer</t>
  </si>
  <si>
    <t>zestaw multimedialny (0-11)</t>
  </si>
  <si>
    <t xml:space="preserve">laptop  </t>
  </si>
  <si>
    <t>05.01.2017 - 04.01.2020</t>
  </si>
  <si>
    <t>gaśnice proszkowe - 2 szt., sygnalizacja alarmowa, monitoring</t>
  </si>
  <si>
    <t>KSEROKOPIARKA IIR</t>
  </si>
  <si>
    <t>DRUKARKA HP LASER JEP P 1606</t>
  </si>
  <si>
    <t>KOMPUTER STACJONARNY JC</t>
  </si>
  <si>
    <t xml:space="preserve">KOMPUTER STACJONARNY </t>
  </si>
  <si>
    <t>LAPTOP LENOWO Z OPROGRAMOWANIEM</t>
  </si>
  <si>
    <t>Kopiarka Konica Minolta+szafka+kaseta</t>
  </si>
  <si>
    <t>Drukarka Konica Minolta Magikolor</t>
  </si>
  <si>
    <t>Urządzenie wielofunjcyjne Laser Jet Pro CM1415colorMFP</t>
  </si>
  <si>
    <t>Wieża Sony CMT 520 USB</t>
  </si>
  <si>
    <t>Interaktywna kolumna wodns / pilot, nakładki/</t>
  </si>
  <si>
    <t>EEG Biofitbach</t>
  </si>
  <si>
    <t>Platforma do badania zmysłów</t>
  </si>
  <si>
    <t>Notbook/Laptop 15,6" Dell Inspiron 3542</t>
  </si>
  <si>
    <t>Screeningowy Audiometr Totalny</t>
  </si>
  <si>
    <t>Screeningowy Audiometr Totalny-oprzyrządowanie</t>
  </si>
  <si>
    <t>Komputer HP Compaq</t>
  </si>
  <si>
    <t>Komputer DELL VOSTRO 300</t>
  </si>
  <si>
    <t>Komputer DELL VOSTRO 3702</t>
  </si>
  <si>
    <t>Komputer LENOVO C 50-30</t>
  </si>
  <si>
    <t xml:space="preserve">Komputer DELL VOSTRO </t>
  </si>
  <si>
    <t>Komputer dotykowy MOTOROLA</t>
  </si>
  <si>
    <t>Drukarka OKI 3320</t>
  </si>
  <si>
    <t>Drukarka LJ 2015</t>
  </si>
  <si>
    <t>Drukarka LJ 2035  KYOCERA</t>
  </si>
  <si>
    <t>Drukarka etykiet</t>
  </si>
  <si>
    <t>Drukarka  OKI B401</t>
  </si>
  <si>
    <t>Monitor LG</t>
  </si>
  <si>
    <t>Monitor SAMSUNG</t>
  </si>
  <si>
    <t>Urządzenie ETHERNUS</t>
  </si>
  <si>
    <t>Urządzenie wielofunkcyjne iRC 2380</t>
  </si>
  <si>
    <t>Urządzenie wielofunkcyjne iR 3225</t>
  </si>
  <si>
    <t>Urządzenie wielofunkcyjne IRAC 3320</t>
  </si>
  <si>
    <t>Niszczczarka Cobra 260</t>
  </si>
  <si>
    <t>Niszczczarka Cobra 300</t>
  </si>
  <si>
    <t>Niszczczarka Cobra 260 S</t>
  </si>
  <si>
    <t>Niszczczarka Cobra 240</t>
  </si>
  <si>
    <t>Router UTM F 25</t>
  </si>
  <si>
    <t>Telewizor  SONY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</si>
  <si>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</si>
  <si>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</si>
  <si>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</si>
  <si>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</si>
  <si>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</si>
  <si>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</si>
  <si>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</si>
  <si>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</si>
  <si>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</si>
  <si>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</si>
  <si>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</si>
  <si>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</si>
  <si>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</si>
  <si>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</si>
  <si>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</si>
  <si>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</si>
  <si>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</si>
  <si>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</si>
  <si>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</si>
  <si>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</si>
  <si>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</si>
  <si>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</si>
  <si>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</si>
  <si>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</si>
  <si>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</si>
  <si>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</si>
  <si>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</si>
  <si>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</si>
  <si>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</si>
  <si>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</si>
  <si>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</si>
  <si>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</si>
  <si>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</si>
  <si>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</si>
  <si>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</si>
  <si>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</si>
  <si>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</si>
  <si>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</si>
  <si>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</si>
  <si>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</si>
  <si>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</si>
  <si>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</si>
  <si>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Laptop SATELITTE</t>
  </si>
  <si>
    <t>23.05.2017 - 22.05.2020</t>
  </si>
  <si>
    <t>Drukarka Brother HI 534D</t>
  </si>
  <si>
    <t>Niszczarka Rexel Prostyle</t>
  </si>
  <si>
    <t>Niszczarka Rexel Duo</t>
  </si>
  <si>
    <t>Drukarka laserowa HP P1102</t>
  </si>
  <si>
    <t>Zestaw komputerowy + dysk zewnętrzny</t>
  </si>
  <si>
    <t xml:space="preserve">Kserokopiarka </t>
  </si>
  <si>
    <t>Laptop Lenovo</t>
  </si>
  <si>
    <t>UL. Armii Krajowej 8A, 09-200 Sierpc</t>
  </si>
  <si>
    <t>kraty, gaśnice GPx/ABC - 9 sztuk. Wyłącznik przeciwpożarowy, dozór pracowniczy</t>
  </si>
  <si>
    <t>Boisko sportowe</t>
  </si>
  <si>
    <t>Waga osobowa</t>
  </si>
  <si>
    <t>Drukarka HP Ploter Designjet T120</t>
  </si>
  <si>
    <t>Kserokopiarka RICOH MP 2554SP</t>
  </si>
  <si>
    <t>Zestaw komputerowy HP EliteOne G1 AiO NT 23 PN</t>
  </si>
  <si>
    <t>Skaner HP Scanjet Enterprise Flow 7500</t>
  </si>
  <si>
    <t>Drukarka LEXMARK T650N</t>
  </si>
  <si>
    <t>Zestaw komputerowy Lenovo</t>
  </si>
  <si>
    <t>Skaner Fujitsu</t>
  </si>
  <si>
    <t>Zestaw komputerowy PWPW</t>
  </si>
  <si>
    <t>Niszczarka HSM Securio 4,5*30</t>
  </si>
  <si>
    <t>Telefon komórkowy NOKIA C3</t>
  </si>
  <si>
    <t>Telefon komórkowy NOKIA E 52</t>
  </si>
  <si>
    <t>Telefon komórkowy SAMSUNG 5830 GALAXY</t>
  </si>
  <si>
    <t xml:space="preserve">Telefon komórkowy SAMSUNG S5610 </t>
  </si>
  <si>
    <t>Telefon komórkowy HTC Windows Phone 8S</t>
  </si>
  <si>
    <t>Telefon komórkowy NOKIA X DUAL SIM</t>
  </si>
  <si>
    <t>Telefon komórkowy SAMSUNG G357F GALAXY ACE4</t>
  </si>
  <si>
    <t xml:space="preserve">Telefon komórkowy SAMSUNG I9505 GALAXY S4 </t>
  </si>
  <si>
    <t>13.05.2017 - 12.05.2020</t>
  </si>
  <si>
    <t>16.03.2017 - 15.03.2020</t>
  </si>
  <si>
    <t>teren Powiatu Sierpeckiego</t>
  </si>
  <si>
    <t>Drukarka laserowa</t>
  </si>
  <si>
    <t>Komputer z zewn. dyskiem</t>
  </si>
  <si>
    <t xml:space="preserve">Urządzenie wielofunkcyjne </t>
  </si>
  <si>
    <t>MTZ-1, 1221A</t>
  </si>
  <si>
    <t>WSE66RY</t>
  </si>
  <si>
    <t>00526W</t>
  </si>
  <si>
    <t>22.02.2017 - 21.02.2020</t>
  </si>
  <si>
    <t>50217 km</t>
  </si>
  <si>
    <t>158080 km</t>
  </si>
  <si>
    <t xml:space="preserve">OC, AC, NNW, </t>
  </si>
  <si>
    <t>09-200 Sierpc, ul. Armii Krajowej 8a;     09-227 Szczutowo, Camping Szczutowo</t>
  </si>
  <si>
    <t>Telewizor Hundai (internat)</t>
  </si>
  <si>
    <t>Zestaw komputerowy 22 szt. z monitorem</t>
  </si>
  <si>
    <t>Ploter HP DesigneJet T520 24in</t>
  </si>
  <si>
    <t>Tablica interaktywna 88Plus 1088 2 szt.</t>
  </si>
  <si>
    <t>Drukarka Brother MFC-J5720DW</t>
  </si>
  <si>
    <t>Projektor Acer H5380Bd</t>
  </si>
  <si>
    <t>Laptop Lenowo G50-80 4 szt.</t>
  </si>
  <si>
    <t>Kopiarka Cyfrowa Ricoh MP200</t>
  </si>
  <si>
    <t>Swith D-link 24 port 10/100 2 szt.</t>
  </si>
  <si>
    <t>Drukarka A3 laser. Kyocera-Mita</t>
  </si>
  <si>
    <t>Projektor Vivitek D557W - 2 szt.</t>
  </si>
  <si>
    <t>Laptop Lenovo Z50-70</t>
  </si>
  <si>
    <t>Wizualizer Aver F17HD+</t>
  </si>
  <si>
    <t>Aparat cyfrowy (Internat)</t>
  </si>
  <si>
    <t>Zestaw telewizji przemysłowej</t>
  </si>
  <si>
    <t>31.10.2016 - 30.10.2019</t>
  </si>
  <si>
    <t>gaśnice proszkowe, gasnice śniegowe , hydranty, kraty w oknach, system kamer w wewnątrz budynku, alarm</t>
  </si>
  <si>
    <t>KOMPUTER STACJONARNY + MONITOR (11 SZT.)</t>
  </si>
  <si>
    <t>SERWER LENOVO + MONITOR</t>
  </si>
  <si>
    <t>PLOTER T520</t>
  </si>
  <si>
    <t>DRUKARKA HP 400 (3 SZT.)</t>
  </si>
  <si>
    <t>URZĄDZENIE WIELOFUNKCYJNE BROTHER</t>
  </si>
  <si>
    <t xml:space="preserve">PRASA TERMOTRANSFEROWA 5 W 1 </t>
  </si>
  <si>
    <t>DRUKARKA DO SUBLIMACJI RICOH AFICIO SG</t>
  </si>
  <si>
    <t>LAMINATRO 2 SZT</t>
  </si>
  <si>
    <t>TABLET GRAFICZNY (11 SZT.)</t>
  </si>
  <si>
    <t>ROUTER</t>
  </si>
  <si>
    <t>APARAT FOTOGRAFICZNY</t>
  </si>
  <si>
    <t>PROJEKTOR MULTIMEDIALNY BENQ (2 SZT.)</t>
  </si>
  <si>
    <t>TABLICA INTERAKTYWNA</t>
  </si>
  <si>
    <t xml:space="preserve">MIKROSKOP DELTA OPTIMA </t>
  </si>
  <si>
    <t>LAPTOP 2000</t>
  </si>
  <si>
    <t>TESTER OKABLOWANIA</t>
  </si>
  <si>
    <t>17.09.2016 - 16.09.2019</t>
  </si>
  <si>
    <t>19.04.2017 - 18.04.2020</t>
  </si>
  <si>
    <t>09.04.2017 - 08.04.2020</t>
  </si>
  <si>
    <t>28.05.2017 - 27.05.2020</t>
  </si>
  <si>
    <t>1.01.2017 - 31.12.2019</t>
  </si>
  <si>
    <t>26.07.2016 - 25.07.2019</t>
  </si>
  <si>
    <t>05.08.2016 - 04.08.2019</t>
  </si>
  <si>
    <t>12.02.2017 - 11.02.2020</t>
  </si>
  <si>
    <r>
      <t>powierzchnia zabudowy (m</t>
    </r>
    <r>
      <rPr>
        <b/>
        <sz val="10"/>
        <rFont val="Arial"/>
        <family val="2"/>
      </rPr>
      <t>²</t>
    </r>
    <r>
      <rPr>
        <b/>
        <sz val="10"/>
        <rFont val="Arial CE"/>
        <family val="0"/>
      </rPr>
      <t>)</t>
    </r>
  </si>
  <si>
    <r>
      <t>powierzchnia użytkowa (m</t>
    </r>
    <r>
      <rPr>
        <b/>
        <sz val="10"/>
        <rFont val="Arial"/>
        <family val="2"/>
      </rPr>
      <t>²</t>
    </r>
    <r>
      <rPr>
        <b/>
        <sz val="10"/>
        <rFont val="Arial CE"/>
        <family val="0"/>
      </rPr>
      <t>)</t>
    </r>
  </si>
  <si>
    <r>
      <t>,</t>
    </r>
    <r>
      <rPr>
        <sz val="12"/>
        <rFont val="Arial"/>
        <family val="2"/>
      </rPr>
      <t>ż</t>
    </r>
    <r>
      <rPr>
        <sz val="10"/>
        <rFont val="Arial"/>
        <family val="2"/>
      </rPr>
      <t>elbeton wylewny</t>
    </r>
  </si>
  <si>
    <r>
      <t xml:space="preserve">  </t>
    </r>
    <r>
      <rPr>
        <sz val="10"/>
        <rFont val="Arial"/>
        <family val="2"/>
      </rPr>
      <t>09-227 Szczutowo, ul.3 Maja 116</t>
    </r>
  </si>
  <si>
    <r>
      <t>u</t>
    </r>
    <r>
      <rPr>
        <sz val="8"/>
        <rFont val="Arial CE"/>
        <family val="0"/>
      </rPr>
      <t>l. Armii Krajowej 10 09-200 Sierpc</t>
    </r>
  </si>
  <si>
    <r>
      <t xml:space="preserve"> </t>
    </r>
    <r>
      <rPr>
        <sz val="10"/>
        <rFont val="Arial"/>
        <family val="2"/>
      </rPr>
      <t>09-227 Szczutowo, ul.3 Maja 118</t>
    </r>
  </si>
  <si>
    <t>2.09.2016 - 21.09.2020</t>
  </si>
  <si>
    <t>OC, AC, NNW, Assistance pełen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</si>
</sst>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0\-000"/>
    <numFmt numFmtId="170" formatCode="\ #,##0.00&quot; zł &quot;;\-#,##0.00&quot; zł &quot;;&quot; -&quot;#&quot; zł &quot;;@\ "/>
    <numFmt numFmtId="171" formatCode="#,###.00"/>
    <numFmt numFmtId="172" formatCode="#,##0.00;\-#,##0.00"/>
    <numFmt numFmtId="173" formatCode="d/mm/yyyy"/>
    <numFmt numFmtId="174" formatCode="#,##0.00&quot; zł&quot;"/>
    <numFmt numFmtId="175" formatCode="_-* #,##0.00&quot; zł&quot;_-;\-* #,##0.00&quot; zł&quot;_-;_-* \-??&quot; zł&quot;_-;_-@_-"/>
    <numFmt numFmtId="176" formatCode="#,##0.00;[Red]\-#,##0.00"/>
    <numFmt numFmtId="177" formatCode="d&quot;.&quot;mm&quot;.&quot;yyyy"/>
  </numFmts>
  <fonts count="60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i/>
      <sz val="9"/>
      <name val="Arial"/>
      <family val="2"/>
    </font>
    <font>
      <sz val="9"/>
      <name val="Arial"/>
      <family val="2"/>
    </font>
    <font>
      <b/>
      <sz val="12"/>
      <name val="Arial CE"/>
      <family val="0"/>
    </font>
    <font>
      <b/>
      <sz val="9"/>
      <name val="Arial"/>
      <family val="2"/>
    </font>
    <font>
      <b/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Verdana"/>
      <family val="2"/>
    </font>
    <font>
      <sz val="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Lucida Sans Unicode"/>
      <family val="2"/>
    </font>
    <font>
      <sz val="10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 CE"/>
      <family val="0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164" fontId="4" fillId="0" borderId="1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wrapText="1"/>
    </xf>
    <xf numFmtId="164" fontId="11" fillId="0" borderId="15" xfId="0" applyNumberFormat="1" applyFont="1" applyBorder="1" applyAlignment="1">
      <alignment horizontal="center" wrapText="1"/>
    </xf>
    <xf numFmtId="164" fontId="7" fillId="33" borderId="0" xfId="0" applyNumberFormat="1" applyFont="1" applyFill="1" applyAlignment="1">
      <alignment horizontal="center" wrapText="1"/>
    </xf>
    <xf numFmtId="164" fontId="7" fillId="33" borderId="0" xfId="0" applyNumberFormat="1" applyFont="1" applyFill="1" applyAlignment="1">
      <alignment horizontal="center"/>
    </xf>
    <xf numFmtId="164" fontId="9" fillId="33" borderId="0" xfId="0" applyNumberFormat="1" applyFont="1" applyFill="1" applyAlignment="1">
      <alignment horizontal="center" wrapText="1"/>
    </xf>
    <xf numFmtId="164" fontId="12" fillId="33" borderId="0" xfId="0" applyNumberFormat="1" applyFont="1" applyFill="1" applyAlignment="1">
      <alignment horizontal="center" wrapText="1"/>
    </xf>
    <xf numFmtId="164" fontId="12" fillId="33" borderId="0" xfId="0" applyNumberFormat="1" applyFont="1" applyFill="1" applyAlignment="1">
      <alignment horizontal="center"/>
    </xf>
    <xf numFmtId="164" fontId="9" fillId="33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164" fontId="7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 wrapText="1"/>
    </xf>
    <xf numFmtId="164" fontId="12" fillId="33" borderId="0" xfId="0" applyNumberFormat="1" applyFont="1" applyFill="1" applyAlignment="1">
      <alignment/>
    </xf>
    <xf numFmtId="0" fontId="7" fillId="0" borderId="10" xfId="0" applyFont="1" applyBorder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left" wrapText="1"/>
    </xf>
    <xf numFmtId="164" fontId="9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wrapText="1"/>
    </xf>
    <xf numFmtId="164" fontId="7" fillId="33" borderId="0" xfId="0" applyNumberFormat="1" applyFont="1" applyFill="1" applyAlignment="1">
      <alignment horizontal="left"/>
    </xf>
    <xf numFmtId="0" fontId="12" fillId="33" borderId="0" xfId="0" applyFont="1" applyFill="1" applyAlignment="1">
      <alignment horizontal="left"/>
    </xf>
    <xf numFmtId="164" fontId="12" fillId="33" borderId="0" xfId="0" applyNumberFormat="1" applyFont="1" applyFill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9" fillId="0" borderId="0" xfId="0" applyFont="1" applyAlignment="1">
      <alignment horizontal="left"/>
    </xf>
    <xf numFmtId="0" fontId="11" fillId="3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2" fillId="0" borderId="16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64" fontId="4" fillId="34" borderId="11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justify"/>
    </xf>
    <xf numFmtId="0" fontId="58" fillId="0" borderId="0" xfId="0" applyFont="1" applyAlignment="1">
      <alignment horizontal="left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35" borderId="10" xfId="0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0" fontId="0" fillId="0" borderId="19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164" fontId="0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0" fillId="0" borderId="20" xfId="0" applyNumberFormat="1" applyFont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164" fontId="0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27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wrapText="1"/>
    </xf>
    <xf numFmtId="164" fontId="0" fillId="33" borderId="18" xfId="0" applyNumberFormat="1" applyFont="1" applyFill="1" applyBorder="1" applyAlignment="1">
      <alignment wrapText="1"/>
    </xf>
    <xf numFmtId="0" fontId="0" fillId="33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20" xfId="0" applyFont="1" applyFill="1" applyBorder="1" applyAlignment="1">
      <alignment vertical="center" wrapText="1"/>
    </xf>
    <xf numFmtId="4" fontId="18" fillId="0" borderId="20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64" fontId="3" fillId="0" borderId="20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4" fontId="0" fillId="0" borderId="19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164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 horizontal="center"/>
    </xf>
    <xf numFmtId="4" fontId="18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18" fillId="0" borderId="26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164" fontId="3" fillId="0" borderId="2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/>
    </xf>
    <xf numFmtId="4" fontId="18" fillId="0" borderId="26" xfId="0" applyNumberFormat="1" applyFont="1" applyFill="1" applyBorder="1" applyAlignment="1">
      <alignment vertical="center" wrapText="1"/>
    </xf>
    <xf numFmtId="0" fontId="0" fillId="0" borderId="26" xfId="0" applyFont="1" applyBorder="1" applyAlignment="1">
      <alignment wrapText="1"/>
    </xf>
    <xf numFmtId="0" fontId="3" fillId="0" borderId="26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164" fontId="3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 wrapText="1"/>
    </xf>
    <xf numFmtId="0" fontId="0" fillId="0" borderId="26" xfId="0" applyFont="1" applyBorder="1" applyAlignment="1">
      <alignment horizontal="center" wrapText="1"/>
    </xf>
    <xf numFmtId="164" fontId="3" fillId="0" borderId="2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7" xfId="0" applyFont="1" applyBorder="1" applyAlignment="1">
      <alignment horizontal="center"/>
    </xf>
    <xf numFmtId="0" fontId="20" fillId="0" borderId="10" xfId="0" applyFont="1" applyBorder="1" applyAlignment="1">
      <alignment/>
    </xf>
    <xf numFmtId="164" fontId="0" fillId="0" borderId="2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164" fontId="0" fillId="0" borderId="2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4" fontId="4" fillId="33" borderId="10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vertical="center" wrapText="1"/>
    </xf>
    <xf numFmtId="0" fontId="0" fillId="36" borderId="32" xfId="0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right" vertical="center"/>
    </xf>
    <xf numFmtId="0" fontId="3" fillId="36" borderId="20" xfId="0" applyFont="1" applyFill="1" applyBorder="1" applyAlignment="1">
      <alignment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vertical="center" wrapText="1"/>
    </xf>
    <xf numFmtId="0" fontId="20" fillId="36" borderId="19" xfId="0" applyFont="1" applyFill="1" applyBorder="1" applyAlignment="1">
      <alignment horizontal="left" vertical="center"/>
    </xf>
    <xf numFmtId="0" fontId="0" fillId="36" borderId="34" xfId="0" applyFont="1" applyFill="1" applyBorder="1" applyAlignment="1">
      <alignment horizontal="center"/>
    </xf>
    <xf numFmtId="164" fontId="4" fillId="33" borderId="20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/>
    </xf>
    <xf numFmtId="0" fontId="20" fillId="36" borderId="3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164" fontId="4" fillId="33" borderId="19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4" fontId="4" fillId="33" borderId="18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0" fontId="0" fillId="0" borderId="35" xfId="0" applyFont="1" applyBorder="1" applyAlignment="1">
      <alignment/>
    </xf>
    <xf numFmtId="0" fontId="3" fillId="0" borderId="35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2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3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21" fillId="0" borderId="37" xfId="52" applyFont="1" applyBorder="1">
      <alignment/>
      <protection/>
    </xf>
    <xf numFmtId="0" fontId="21" fillId="0" borderId="19" xfId="52" applyFont="1" applyBorder="1">
      <alignment/>
      <protection/>
    </xf>
    <xf numFmtId="0" fontId="21" fillId="36" borderId="37" xfId="52" applyFont="1" applyFill="1" applyBorder="1">
      <alignment/>
      <protection/>
    </xf>
    <xf numFmtId="0" fontId="21" fillId="36" borderId="37" xfId="52" applyFont="1" applyFill="1" applyBorder="1" applyAlignment="1">
      <alignment wrapText="1"/>
      <protection/>
    </xf>
    <xf numFmtId="0" fontId="21" fillId="36" borderId="28" xfId="52" applyFont="1" applyFill="1" applyBorder="1">
      <alignment/>
      <protection/>
    </xf>
    <xf numFmtId="0" fontId="21" fillId="0" borderId="35" xfId="52" applyFont="1" applyBorder="1">
      <alignment/>
      <protection/>
    </xf>
    <xf numFmtId="0" fontId="21" fillId="36" borderId="10" xfId="52" applyFont="1" applyFill="1" applyBorder="1">
      <alignment/>
      <protection/>
    </xf>
    <xf numFmtId="0" fontId="21" fillId="0" borderId="10" xfId="52" applyFont="1" applyFill="1" applyBorder="1">
      <alignment/>
      <protection/>
    </xf>
    <xf numFmtId="0" fontId="1" fillId="0" borderId="35" xfId="0" applyFont="1" applyFill="1" applyBorder="1" applyAlignment="1">
      <alignment vertical="center" wrapText="1"/>
    </xf>
    <xf numFmtId="0" fontId="21" fillId="0" borderId="38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vertical="center" wrapText="1"/>
    </xf>
    <xf numFmtId="0" fontId="3" fillId="0" borderId="40" xfId="0" applyFont="1" applyBorder="1" applyAlignment="1">
      <alignment/>
    </xf>
    <xf numFmtId="0" fontId="3" fillId="0" borderId="19" xfId="0" applyFont="1" applyBorder="1" applyAlignment="1">
      <alignment horizontal="center"/>
    </xf>
    <xf numFmtId="164" fontId="3" fillId="0" borderId="40" xfId="0" applyNumberFormat="1" applyFont="1" applyBorder="1" applyAlignment="1">
      <alignment/>
    </xf>
    <xf numFmtId="0" fontId="3" fillId="0" borderId="41" xfId="0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righ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/>
    </xf>
    <xf numFmtId="0" fontId="9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164" fontId="9" fillId="0" borderId="46" xfId="0" applyNumberFormat="1" applyFont="1" applyFill="1" applyBorder="1" applyAlignment="1">
      <alignment vertical="center" wrapText="1"/>
    </xf>
    <xf numFmtId="0" fontId="0" fillId="0" borderId="34" xfId="0" applyFont="1" applyBorder="1" applyAlignment="1">
      <alignment/>
    </xf>
    <xf numFmtId="0" fontId="3" fillId="0" borderId="47" xfId="0" applyFont="1" applyBorder="1" applyAlignment="1">
      <alignment horizontal="right"/>
    </xf>
    <xf numFmtId="0" fontId="20" fillId="0" borderId="18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right" vertical="center" wrapText="1"/>
    </xf>
    <xf numFmtId="0" fontId="3" fillId="0" borderId="48" xfId="0" applyFont="1" applyBorder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164" fontId="4" fillId="33" borderId="13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3" fillId="0" borderId="20" xfId="0" applyFont="1" applyFill="1" applyBorder="1" applyAlignment="1">
      <alignment horizontal="left" vertical="center" wrapText="1"/>
    </xf>
    <xf numFmtId="164" fontId="3" fillId="0" borderId="35" xfId="0" applyNumberFormat="1" applyFont="1" applyFill="1" applyBorder="1" applyAlignment="1">
      <alignment vertical="center" wrapText="1"/>
    </xf>
    <xf numFmtId="164" fontId="0" fillId="0" borderId="19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0" fontId="3" fillId="0" borderId="49" xfId="0" applyFont="1" applyFill="1" applyBorder="1" applyAlignment="1">
      <alignment horizontal="right" vertical="center" wrapText="1"/>
    </xf>
    <xf numFmtId="164" fontId="0" fillId="0" borderId="0" xfId="0" applyNumberFormat="1" applyFont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9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wrapText="1" shrinkToFit="1"/>
    </xf>
    <xf numFmtId="164" fontId="0" fillId="0" borderId="10" xfId="0" applyNumberFormat="1" applyFont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0" fontId="7" fillId="0" borderId="19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164" fontId="9" fillId="0" borderId="15" xfId="0" applyNumberFormat="1" applyFont="1" applyBorder="1" applyAlignment="1">
      <alignment horizontal="left" wrapText="1"/>
    </xf>
    <xf numFmtId="164" fontId="7" fillId="0" borderId="15" xfId="0" applyNumberFormat="1" applyFont="1" applyBorder="1" applyAlignment="1">
      <alignment horizontal="left"/>
    </xf>
    <xf numFmtId="0" fontId="7" fillId="0" borderId="26" xfId="0" applyFont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164" fontId="7" fillId="0" borderId="15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left" vertical="center"/>
    </xf>
    <xf numFmtId="164" fontId="7" fillId="0" borderId="10" xfId="0" applyNumberFormat="1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left"/>
    </xf>
    <xf numFmtId="164" fontId="9" fillId="0" borderId="10" xfId="0" applyNumberFormat="1" applyFont="1" applyFill="1" applyBorder="1" applyAlignment="1">
      <alignment horizontal="left" vertical="center"/>
    </xf>
    <xf numFmtId="164" fontId="9" fillId="0" borderId="10" xfId="0" applyNumberFormat="1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164" fontId="9" fillId="0" borderId="15" xfId="0" applyNumberFormat="1" applyFont="1" applyBorder="1" applyAlignment="1">
      <alignment horizontal="left" vertical="center" wrapText="1"/>
    </xf>
    <xf numFmtId="164" fontId="9" fillId="0" borderId="15" xfId="0" applyNumberFormat="1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164" fontId="9" fillId="0" borderId="50" xfId="0" applyNumberFormat="1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left" vertical="center"/>
    </xf>
    <xf numFmtId="164" fontId="0" fillId="0" borderId="26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2" fillId="0" borderId="51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left" wrapText="1"/>
    </xf>
    <xf numFmtId="0" fontId="2" fillId="33" borderId="30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right"/>
    </xf>
    <xf numFmtId="0" fontId="4" fillId="33" borderId="50" xfId="0" applyFont="1" applyFill="1" applyBorder="1" applyAlignment="1">
      <alignment horizontal="right"/>
    </xf>
    <xf numFmtId="0" fontId="4" fillId="33" borderId="5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right"/>
    </xf>
    <xf numFmtId="0" fontId="4" fillId="33" borderId="27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right"/>
    </xf>
    <xf numFmtId="0" fontId="4" fillId="33" borderId="25" xfId="0" applyFont="1" applyFill="1" applyBorder="1" applyAlignment="1">
      <alignment horizontal="right"/>
    </xf>
    <xf numFmtId="0" fontId="4" fillId="33" borderId="57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4" fillId="33" borderId="61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right" vertical="center" wrapText="1"/>
    </xf>
    <xf numFmtId="0" fontId="4" fillId="33" borderId="63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0" fontId="4" fillId="33" borderId="63" xfId="0" applyNumberFormat="1" applyFont="1" applyFill="1" applyBorder="1" applyAlignment="1">
      <alignment horizontal="right" vertical="center" wrapText="1"/>
    </xf>
    <xf numFmtId="0" fontId="4" fillId="33" borderId="21" xfId="0" applyNumberFormat="1" applyFont="1" applyFill="1" applyBorder="1" applyAlignment="1">
      <alignment horizontal="right" vertical="center" wrapText="1"/>
    </xf>
    <xf numFmtId="164" fontId="3" fillId="36" borderId="20" xfId="0" applyNumberFormat="1" applyFont="1" applyFill="1" applyBorder="1" applyAlignment="1">
      <alignment vertical="center" wrapText="1"/>
    </xf>
    <xf numFmtId="164" fontId="3" fillId="36" borderId="19" xfId="0" applyNumberFormat="1" applyFont="1" applyFill="1" applyBorder="1" applyAlignment="1">
      <alignment vertical="center" wrapText="1"/>
    </xf>
    <xf numFmtId="164" fontId="20" fillId="36" borderId="19" xfId="0" applyNumberFormat="1" applyFont="1" applyFill="1" applyBorder="1" applyAlignment="1">
      <alignment/>
    </xf>
    <xf numFmtId="164" fontId="0" fillId="36" borderId="19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/>
    </xf>
    <xf numFmtId="164" fontId="3" fillId="0" borderId="64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/>
    </xf>
    <xf numFmtId="164" fontId="1" fillId="0" borderId="19" xfId="0" applyNumberFormat="1" applyFont="1" applyFill="1" applyBorder="1" applyAlignment="1">
      <alignment vertical="center" wrapText="1"/>
    </xf>
    <xf numFmtId="164" fontId="21" fillId="0" borderId="19" xfId="52" applyNumberFormat="1" applyFont="1" applyBorder="1">
      <alignment/>
      <protection/>
    </xf>
    <xf numFmtId="164" fontId="21" fillId="0" borderId="35" xfId="52" applyNumberFormat="1" applyFont="1" applyBorder="1">
      <alignment/>
      <protection/>
    </xf>
    <xf numFmtId="164" fontId="21" fillId="0" borderId="10" xfId="52" applyNumberFormat="1" applyFont="1" applyFill="1" applyBorder="1">
      <alignment/>
      <protection/>
    </xf>
    <xf numFmtId="164" fontId="1" fillId="0" borderId="35" xfId="0" applyNumberFormat="1" applyFont="1" applyFill="1" applyBorder="1" applyAlignment="1">
      <alignment vertical="center" wrapText="1"/>
    </xf>
    <xf numFmtId="164" fontId="3" fillId="0" borderId="64" xfId="0" applyNumberFormat="1" applyFont="1" applyFill="1" applyBorder="1" applyAlignment="1">
      <alignment vertical="center" wrapText="1"/>
    </xf>
    <xf numFmtId="164" fontId="0" fillId="0" borderId="64" xfId="0" applyNumberFormat="1" applyFont="1" applyBorder="1" applyAlignment="1">
      <alignment/>
    </xf>
    <xf numFmtId="164" fontId="0" fillId="0" borderId="65" xfId="0" applyNumberFormat="1" applyFont="1" applyBorder="1" applyAlignment="1">
      <alignment/>
    </xf>
    <xf numFmtId="164" fontId="9" fillId="0" borderId="66" xfId="0" applyNumberFormat="1" applyFont="1" applyFill="1" applyBorder="1" applyAlignment="1">
      <alignment horizontal="center" vertical="center" wrapText="1"/>
    </xf>
    <xf numFmtId="164" fontId="9" fillId="0" borderId="66" xfId="0" applyNumberFormat="1" applyFont="1" applyFill="1" applyBorder="1" applyAlignment="1">
      <alignment horizontal="center" vertical="center"/>
    </xf>
    <xf numFmtId="164" fontId="9" fillId="0" borderId="67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9" fillId="0" borderId="68" xfId="0" applyNumberFormat="1" applyFont="1" applyFill="1" applyBorder="1" applyAlignment="1">
      <alignment horizontal="center" vertical="center" wrapText="1"/>
    </xf>
    <xf numFmtId="164" fontId="9" fillId="0" borderId="69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3" fillId="0" borderId="10" xfId="61" applyNumberFormat="1" applyFont="1" applyFill="1" applyBorder="1" applyAlignment="1" applyProtection="1">
      <alignment/>
      <protection/>
    </xf>
    <xf numFmtId="164" fontId="3" fillId="0" borderId="34" xfId="61" applyNumberFormat="1" applyFont="1" applyFill="1" applyBorder="1" applyAlignment="1" applyProtection="1">
      <alignment/>
      <protection/>
    </xf>
    <xf numFmtId="164" fontId="3" fillId="0" borderId="18" xfId="0" applyNumberFormat="1" applyFont="1" applyBorder="1" applyAlignment="1">
      <alignment/>
    </xf>
    <xf numFmtId="164" fontId="20" fillId="0" borderId="18" xfId="0" applyNumberFormat="1" applyFont="1" applyBorder="1" applyAlignment="1">
      <alignment horizontal="right" vertical="center" wrapText="1"/>
    </xf>
    <xf numFmtId="164" fontId="2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8" xfId="42" applyNumberFormat="1" applyFont="1" applyBorder="1" applyAlignment="1">
      <alignment/>
    </xf>
    <xf numFmtId="164" fontId="3" fillId="0" borderId="0" xfId="0" applyNumberFormat="1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3.875" style="83" bestFit="1" customWidth="1"/>
    <col min="2" max="2" width="31.875" style="94" customWidth="1"/>
    <col min="3" max="3" width="35.375" style="94" bestFit="1" customWidth="1"/>
    <col min="4" max="4" width="11.75390625" style="95" bestFit="1" customWidth="1"/>
    <col min="5" max="5" width="20.125" style="95" bestFit="1" customWidth="1"/>
    <col min="6" max="6" width="21.00390625" style="95" bestFit="1" customWidth="1"/>
    <col min="7" max="7" width="19.125" style="94" customWidth="1"/>
    <col min="8" max="16384" width="9.125" style="83" customWidth="1"/>
  </cols>
  <sheetData>
    <row r="2" spans="1:7" ht="25.5">
      <c r="A2" s="1" t="s">
        <v>90</v>
      </c>
      <c r="B2" s="7" t="s">
        <v>94</v>
      </c>
      <c r="C2" s="7" t="s">
        <v>95</v>
      </c>
      <c r="D2" s="8" t="s">
        <v>97</v>
      </c>
      <c r="E2" s="8" t="s">
        <v>96</v>
      </c>
      <c r="F2" s="8" t="s">
        <v>98</v>
      </c>
      <c r="G2" s="7" t="s">
        <v>99</v>
      </c>
    </row>
    <row r="3" spans="1:7" ht="45.75">
      <c r="A3" s="84" t="s">
        <v>121</v>
      </c>
      <c r="B3" s="85" t="s">
        <v>107</v>
      </c>
      <c r="C3" s="85" t="s">
        <v>14</v>
      </c>
      <c r="D3" s="86">
        <v>611019200</v>
      </c>
      <c r="E3" s="87">
        <v>65</v>
      </c>
      <c r="F3" s="87" t="s">
        <v>600</v>
      </c>
      <c r="G3" s="85" t="s">
        <v>389</v>
      </c>
    </row>
    <row r="4" spans="1:7" ht="12.75">
      <c r="A4" s="84" t="s">
        <v>122</v>
      </c>
      <c r="B4" s="85" t="s">
        <v>108</v>
      </c>
      <c r="C4" s="88" t="s">
        <v>15</v>
      </c>
      <c r="D4" s="86">
        <v>611053064</v>
      </c>
      <c r="E4" s="87">
        <v>39</v>
      </c>
      <c r="F4" s="87" t="s">
        <v>600</v>
      </c>
      <c r="G4" s="85"/>
    </row>
    <row r="5" spans="1:7" ht="12.75">
      <c r="A5" s="84" t="s">
        <v>123</v>
      </c>
      <c r="B5" s="85" t="s">
        <v>0</v>
      </c>
      <c r="C5" s="88" t="s">
        <v>16</v>
      </c>
      <c r="D5" s="86">
        <v>610946305</v>
      </c>
      <c r="E5" s="89">
        <v>18</v>
      </c>
      <c r="F5" s="87" t="s">
        <v>600</v>
      </c>
      <c r="G5" s="85"/>
    </row>
    <row r="6" spans="1:7" ht="23.25">
      <c r="A6" s="84" t="s">
        <v>124</v>
      </c>
      <c r="B6" s="85" t="s">
        <v>1</v>
      </c>
      <c r="C6" s="88" t="s">
        <v>742</v>
      </c>
      <c r="D6" s="90" t="s">
        <v>24</v>
      </c>
      <c r="E6" s="87">
        <v>6</v>
      </c>
      <c r="F6" s="87" t="s">
        <v>600</v>
      </c>
      <c r="G6" s="91"/>
    </row>
    <row r="7" spans="1:7" ht="23.25">
      <c r="A7" s="84" t="s">
        <v>125</v>
      </c>
      <c r="B7" s="85" t="s">
        <v>2</v>
      </c>
      <c r="C7" s="88" t="s">
        <v>341</v>
      </c>
      <c r="D7" s="86">
        <v>611333935</v>
      </c>
      <c r="E7" s="87">
        <v>57</v>
      </c>
      <c r="F7" s="87">
        <v>90</v>
      </c>
      <c r="G7" s="85"/>
    </row>
    <row r="8" spans="1:7" ht="23.25">
      <c r="A8" s="84" t="s">
        <v>126</v>
      </c>
      <c r="B8" s="85" t="s">
        <v>3</v>
      </c>
      <c r="C8" s="88" t="s">
        <v>14</v>
      </c>
      <c r="D8" s="86">
        <v>611314464</v>
      </c>
      <c r="E8" s="87">
        <v>11</v>
      </c>
      <c r="F8" s="87" t="s">
        <v>600</v>
      </c>
      <c r="G8" s="85" t="s">
        <v>342</v>
      </c>
    </row>
    <row r="9" spans="1:7" ht="23.25">
      <c r="A9" s="84" t="s">
        <v>127</v>
      </c>
      <c r="B9" s="85" t="s">
        <v>4</v>
      </c>
      <c r="C9" s="85" t="s">
        <v>351</v>
      </c>
      <c r="D9" s="90" t="s">
        <v>25</v>
      </c>
      <c r="E9" s="87">
        <v>59</v>
      </c>
      <c r="F9" s="87">
        <v>403</v>
      </c>
      <c r="G9" s="85"/>
    </row>
    <row r="10" spans="1:7" ht="23.25">
      <c r="A10" s="84" t="s">
        <v>128</v>
      </c>
      <c r="B10" s="85" t="s">
        <v>5</v>
      </c>
      <c r="C10" s="88" t="s">
        <v>17</v>
      </c>
      <c r="D10" s="90" t="s">
        <v>26</v>
      </c>
      <c r="E10" s="89">
        <v>50</v>
      </c>
      <c r="F10" s="89">
        <v>105</v>
      </c>
      <c r="G10" s="85"/>
    </row>
    <row r="11" spans="1:7" ht="23.25">
      <c r="A11" s="84" t="s">
        <v>129</v>
      </c>
      <c r="B11" s="85" t="s">
        <v>6</v>
      </c>
      <c r="C11" s="88" t="s">
        <v>18</v>
      </c>
      <c r="D11" s="90" t="s">
        <v>27</v>
      </c>
      <c r="E11" s="87">
        <v>55</v>
      </c>
      <c r="F11" s="87">
        <v>411</v>
      </c>
      <c r="G11" s="91" t="s">
        <v>267</v>
      </c>
    </row>
    <row r="12" spans="1:7" ht="51">
      <c r="A12" s="84" t="s">
        <v>130</v>
      </c>
      <c r="B12" s="85" t="s">
        <v>7</v>
      </c>
      <c r="C12" s="88" t="s">
        <v>19</v>
      </c>
      <c r="D12" s="90" t="s">
        <v>28</v>
      </c>
      <c r="E12" s="89">
        <v>97</v>
      </c>
      <c r="F12" s="89">
        <v>782</v>
      </c>
      <c r="G12" s="92" t="s">
        <v>776</v>
      </c>
    </row>
    <row r="13" spans="1:7" ht="12.75">
      <c r="A13" s="84" t="s">
        <v>131</v>
      </c>
      <c r="B13" s="85" t="s">
        <v>8</v>
      </c>
      <c r="C13" s="88" t="s">
        <v>20</v>
      </c>
      <c r="D13" s="86">
        <v>610169280</v>
      </c>
      <c r="E13" s="87">
        <v>10</v>
      </c>
      <c r="F13" s="87">
        <v>243</v>
      </c>
      <c r="G13" s="85"/>
    </row>
    <row r="14" spans="1:7" ht="23.25">
      <c r="A14" s="84" t="s">
        <v>132</v>
      </c>
      <c r="B14" s="85" t="s">
        <v>9</v>
      </c>
      <c r="C14" s="88" t="s">
        <v>21</v>
      </c>
      <c r="D14" s="90" t="s">
        <v>29</v>
      </c>
      <c r="E14" s="87">
        <v>16</v>
      </c>
      <c r="F14" s="87" t="s">
        <v>600</v>
      </c>
      <c r="G14" s="85"/>
    </row>
    <row r="15" spans="1:7" ht="15" customHeight="1">
      <c r="A15" s="84" t="s">
        <v>133</v>
      </c>
      <c r="B15" s="85" t="s">
        <v>10</v>
      </c>
      <c r="C15" s="88" t="s">
        <v>19</v>
      </c>
      <c r="D15" s="86">
        <v>611318025</v>
      </c>
      <c r="E15" s="87">
        <v>22</v>
      </c>
      <c r="F15" s="87">
        <v>257</v>
      </c>
      <c r="G15" s="85"/>
    </row>
    <row r="16" spans="1:7" ht="12.75">
      <c r="A16" s="84" t="s">
        <v>134</v>
      </c>
      <c r="B16" s="85" t="s">
        <v>11</v>
      </c>
      <c r="C16" s="88" t="s">
        <v>22</v>
      </c>
      <c r="D16" s="86">
        <v>611369175</v>
      </c>
      <c r="E16" s="89">
        <v>19</v>
      </c>
      <c r="F16" s="87" t="s">
        <v>600</v>
      </c>
      <c r="G16" s="91"/>
    </row>
    <row r="17" spans="1:7" ht="12.75">
      <c r="A17" s="84" t="s">
        <v>135</v>
      </c>
      <c r="B17" s="85" t="s">
        <v>12</v>
      </c>
      <c r="C17" s="88" t="s">
        <v>23</v>
      </c>
      <c r="D17" s="90" t="s">
        <v>331</v>
      </c>
      <c r="E17" s="87">
        <v>11</v>
      </c>
      <c r="F17" s="87">
        <v>13</v>
      </c>
      <c r="G17" s="85"/>
    </row>
    <row r="18" spans="1:7" ht="23.25">
      <c r="A18" s="84" t="s">
        <v>136</v>
      </c>
      <c r="B18" s="85" t="s">
        <v>13</v>
      </c>
      <c r="C18" s="85" t="s">
        <v>351</v>
      </c>
      <c r="D18" s="86">
        <v>146600876</v>
      </c>
      <c r="E18" s="87">
        <v>3</v>
      </c>
      <c r="F18" s="87" t="s">
        <v>600</v>
      </c>
      <c r="G18" s="9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="75" zoomScaleNormal="75" zoomScalePageLayoutView="0" workbookViewId="0" topLeftCell="E40">
      <selection activeCell="N64" sqref="N64"/>
    </sheetView>
  </sheetViews>
  <sheetFormatPr defaultColWidth="9.00390625" defaultRowHeight="12.75"/>
  <cols>
    <col min="1" max="1" width="3.625" style="83" bestFit="1" customWidth="1"/>
    <col min="2" max="2" width="21.00390625" style="96" bestFit="1" customWidth="1"/>
    <col min="3" max="3" width="18.00390625" style="96" customWidth="1"/>
    <col min="4" max="4" width="35.875" style="96" customWidth="1"/>
    <col min="5" max="5" width="11.625" style="96" bestFit="1" customWidth="1"/>
    <col min="6" max="6" width="26.125" style="96" bestFit="1" customWidth="1"/>
    <col min="7" max="7" width="19.125" style="96" customWidth="1"/>
    <col min="8" max="8" width="24.375" style="96" customWidth="1"/>
    <col min="9" max="9" width="22.25390625" style="96" customWidth="1"/>
    <col min="10" max="12" width="14.00390625" style="96" customWidth="1"/>
    <col min="13" max="13" width="16.125" style="96" customWidth="1"/>
    <col min="14" max="14" width="20.75390625" style="97" bestFit="1" customWidth="1"/>
    <col min="15" max="15" width="9.125" style="95" customWidth="1"/>
    <col min="16" max="16" width="16.75390625" style="98" bestFit="1" customWidth="1"/>
    <col min="17" max="16384" width="9.125" style="83" customWidth="1"/>
  </cols>
  <sheetData>
    <row r="1" spans="2:3" ht="25.5" customHeight="1">
      <c r="B1" s="388" t="s">
        <v>31</v>
      </c>
      <c r="C1" s="388"/>
    </row>
    <row r="2" spans="1:15" ht="25.5">
      <c r="A2" s="84" t="s">
        <v>90</v>
      </c>
      <c r="B2" s="6" t="s">
        <v>109</v>
      </c>
      <c r="C2" s="6" t="s">
        <v>110</v>
      </c>
      <c r="D2" s="6" t="s">
        <v>30</v>
      </c>
      <c r="E2" s="6" t="s">
        <v>34</v>
      </c>
      <c r="F2" s="6" t="s">
        <v>66</v>
      </c>
      <c r="G2" s="6" t="s">
        <v>45</v>
      </c>
      <c r="H2" s="6" t="s">
        <v>111</v>
      </c>
      <c r="I2" s="6" t="s">
        <v>818</v>
      </c>
      <c r="J2" s="6" t="s">
        <v>819</v>
      </c>
      <c r="K2" s="6" t="s">
        <v>68</v>
      </c>
      <c r="L2" s="6" t="s">
        <v>32</v>
      </c>
      <c r="M2" s="6" t="s">
        <v>33</v>
      </c>
      <c r="N2" s="9" t="s">
        <v>102</v>
      </c>
      <c r="O2" s="13" t="s">
        <v>103</v>
      </c>
    </row>
    <row r="3" spans="1:15" ht="12.75">
      <c r="A3" s="99"/>
      <c r="B3" s="389" t="s">
        <v>107</v>
      </c>
      <c r="C3" s="38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  <c r="O3" s="102"/>
    </row>
    <row r="4" spans="1:16" s="109" customFormat="1" ht="192">
      <c r="A4" s="103" t="s">
        <v>121</v>
      </c>
      <c r="B4" s="104" t="s">
        <v>35</v>
      </c>
      <c r="C4" s="104" t="s">
        <v>36</v>
      </c>
      <c r="D4" s="105" t="s">
        <v>39</v>
      </c>
      <c r="E4" s="104">
        <v>1978</v>
      </c>
      <c r="F4" s="106" t="s">
        <v>42</v>
      </c>
      <c r="G4" s="106" t="s">
        <v>46</v>
      </c>
      <c r="H4" s="106" t="s">
        <v>44</v>
      </c>
      <c r="I4" s="106">
        <v>494.61</v>
      </c>
      <c r="J4" s="106">
        <v>816.86</v>
      </c>
      <c r="K4" s="106">
        <v>4331</v>
      </c>
      <c r="L4" s="106">
        <v>3</v>
      </c>
      <c r="M4" s="106" t="s">
        <v>48</v>
      </c>
      <c r="N4" s="107">
        <v>241530.66</v>
      </c>
      <c r="O4" s="103" t="s">
        <v>104</v>
      </c>
      <c r="P4" s="108"/>
    </row>
    <row r="5" spans="1:16" s="109" customFormat="1" ht="30" customHeight="1">
      <c r="A5" s="110" t="s">
        <v>122</v>
      </c>
      <c r="B5" s="111" t="s">
        <v>105</v>
      </c>
      <c r="C5" s="111" t="s">
        <v>37</v>
      </c>
      <c r="D5" s="112" t="s">
        <v>40</v>
      </c>
      <c r="E5" s="111"/>
      <c r="F5" s="111"/>
      <c r="G5" s="113" t="s">
        <v>820</v>
      </c>
      <c r="H5" s="114" t="s">
        <v>44</v>
      </c>
      <c r="I5" s="115">
        <v>24</v>
      </c>
      <c r="J5" s="115"/>
      <c r="K5" s="115"/>
      <c r="L5" s="115">
        <v>1</v>
      </c>
      <c r="M5" s="116" t="s">
        <v>49</v>
      </c>
      <c r="N5" s="117">
        <v>3000</v>
      </c>
      <c r="O5" s="110" t="s">
        <v>104</v>
      </c>
      <c r="P5" s="108"/>
    </row>
    <row r="6" spans="1:16" s="109" customFormat="1" ht="132.75" thickBot="1">
      <c r="A6" s="103" t="s">
        <v>123</v>
      </c>
      <c r="B6" s="104" t="s">
        <v>35</v>
      </c>
      <c r="C6" s="104" t="s">
        <v>38</v>
      </c>
      <c r="D6" s="118" t="s">
        <v>41</v>
      </c>
      <c r="E6" s="104">
        <v>1976</v>
      </c>
      <c r="F6" s="115" t="s">
        <v>43</v>
      </c>
      <c r="G6" s="115" t="s">
        <v>47</v>
      </c>
      <c r="H6" s="115" t="s">
        <v>44</v>
      </c>
      <c r="I6" s="115">
        <v>193</v>
      </c>
      <c r="J6" s="115">
        <v>362</v>
      </c>
      <c r="K6" s="115">
        <v>1095.3</v>
      </c>
      <c r="L6" s="119">
        <v>3</v>
      </c>
      <c r="M6" s="106" t="s">
        <v>48</v>
      </c>
      <c r="N6" s="120">
        <v>593846.72</v>
      </c>
      <c r="O6" s="103" t="s">
        <v>104</v>
      </c>
      <c r="P6" s="108"/>
    </row>
    <row r="7" spans="1:16" s="109" customFormat="1" ht="12.75">
      <c r="A7" s="121"/>
      <c r="B7" s="122"/>
      <c r="C7" s="123"/>
      <c r="D7" s="17"/>
      <c r="E7" s="124"/>
      <c r="F7" s="18"/>
      <c r="G7" s="18"/>
      <c r="H7" s="18"/>
      <c r="I7" s="18"/>
      <c r="J7" s="18"/>
      <c r="K7" s="18"/>
      <c r="L7" s="18"/>
      <c r="M7" s="18"/>
      <c r="N7" s="22">
        <f>SUM(N4:N6)</f>
        <v>838377.38</v>
      </c>
      <c r="O7" s="121"/>
      <c r="P7" s="108"/>
    </row>
    <row r="8" spans="1:15" ht="12.75">
      <c r="A8" s="125"/>
      <c r="B8" s="390" t="s">
        <v>0</v>
      </c>
      <c r="C8" s="391"/>
      <c r="D8" s="126"/>
      <c r="E8" s="126"/>
      <c r="F8" s="127"/>
      <c r="G8" s="127"/>
      <c r="H8" s="127"/>
      <c r="I8" s="127"/>
      <c r="J8" s="127"/>
      <c r="K8" s="127"/>
      <c r="L8" s="127"/>
      <c r="M8" s="127"/>
      <c r="N8" s="128"/>
      <c r="O8" s="129"/>
    </row>
    <row r="9" spans="1:15" ht="25.5">
      <c r="A9" s="130" t="s">
        <v>121</v>
      </c>
      <c r="B9" s="131" t="s">
        <v>144</v>
      </c>
      <c r="C9" s="115" t="s">
        <v>145</v>
      </c>
      <c r="D9" s="132" t="s">
        <v>146</v>
      </c>
      <c r="E9" s="133"/>
      <c r="F9" s="134" t="s">
        <v>149</v>
      </c>
      <c r="G9" s="134" t="s">
        <v>150</v>
      </c>
      <c r="H9" s="134" t="s">
        <v>151</v>
      </c>
      <c r="I9" s="134">
        <v>128</v>
      </c>
      <c r="J9" s="134">
        <v>128</v>
      </c>
      <c r="K9" s="135"/>
      <c r="L9" s="135">
        <v>1</v>
      </c>
      <c r="M9" s="136" t="s">
        <v>49</v>
      </c>
      <c r="N9" s="137">
        <v>5738.85</v>
      </c>
      <c r="O9" s="103" t="s">
        <v>104</v>
      </c>
    </row>
    <row r="10" spans="1:15" ht="51">
      <c r="A10" s="130" t="s">
        <v>122</v>
      </c>
      <c r="B10" s="138" t="s">
        <v>137</v>
      </c>
      <c r="C10" s="139" t="s">
        <v>145</v>
      </c>
      <c r="D10" s="140" t="s">
        <v>147</v>
      </c>
      <c r="E10" s="141"/>
      <c r="F10" s="134" t="s">
        <v>150</v>
      </c>
      <c r="G10" s="134" t="s">
        <v>150</v>
      </c>
      <c r="H10" s="134" t="s">
        <v>151</v>
      </c>
      <c r="I10" s="134">
        <v>60</v>
      </c>
      <c r="J10" s="134">
        <v>60</v>
      </c>
      <c r="K10" s="135"/>
      <c r="L10" s="135">
        <v>1</v>
      </c>
      <c r="M10" s="136" t="s">
        <v>49</v>
      </c>
      <c r="N10" s="142">
        <v>11187.11</v>
      </c>
      <c r="O10" s="103" t="s">
        <v>104</v>
      </c>
    </row>
    <row r="11" spans="1:15" ht="25.5">
      <c r="A11" s="130" t="s">
        <v>123</v>
      </c>
      <c r="B11" s="138" t="s">
        <v>138</v>
      </c>
      <c r="C11" s="139" t="s">
        <v>145</v>
      </c>
      <c r="D11" s="140" t="s">
        <v>146</v>
      </c>
      <c r="E11" s="133"/>
      <c r="F11" s="134" t="s">
        <v>150</v>
      </c>
      <c r="G11" s="134" t="s">
        <v>150</v>
      </c>
      <c r="H11" s="134" t="s">
        <v>151</v>
      </c>
      <c r="I11" s="134">
        <v>60</v>
      </c>
      <c r="J11" s="134">
        <v>60</v>
      </c>
      <c r="K11" s="135"/>
      <c r="L11" s="135">
        <v>1</v>
      </c>
      <c r="M11" s="136" t="s">
        <v>49</v>
      </c>
      <c r="N11" s="142">
        <v>9066.39</v>
      </c>
      <c r="O11" s="103" t="s">
        <v>104</v>
      </c>
    </row>
    <row r="12" spans="1:15" ht="25.5">
      <c r="A12" s="130" t="s">
        <v>124</v>
      </c>
      <c r="B12" s="138" t="s">
        <v>139</v>
      </c>
      <c r="C12" s="139" t="s">
        <v>145</v>
      </c>
      <c r="D12" s="140" t="s">
        <v>146</v>
      </c>
      <c r="E12" s="133"/>
      <c r="F12" s="134" t="s">
        <v>152</v>
      </c>
      <c r="G12" s="134" t="s">
        <v>153</v>
      </c>
      <c r="H12" s="134" t="s">
        <v>151</v>
      </c>
      <c r="I12" s="134">
        <v>27</v>
      </c>
      <c r="J12" s="134">
        <v>27</v>
      </c>
      <c r="K12" s="135"/>
      <c r="L12" s="135">
        <v>1</v>
      </c>
      <c r="M12" s="136" t="s">
        <v>49</v>
      </c>
      <c r="N12" s="142">
        <v>6236.44</v>
      </c>
      <c r="O12" s="103" t="s">
        <v>104</v>
      </c>
    </row>
    <row r="13" spans="1:15" ht="25.5">
      <c r="A13" s="130" t="s">
        <v>125</v>
      </c>
      <c r="B13" s="138" t="s">
        <v>140</v>
      </c>
      <c r="C13" s="139" t="s">
        <v>145</v>
      </c>
      <c r="D13" s="140" t="s">
        <v>146</v>
      </c>
      <c r="E13" s="133"/>
      <c r="F13" s="134" t="s">
        <v>154</v>
      </c>
      <c r="G13" s="134" t="s">
        <v>154</v>
      </c>
      <c r="H13" s="134" t="s">
        <v>154</v>
      </c>
      <c r="I13" s="134">
        <v>57</v>
      </c>
      <c r="J13" s="134">
        <v>57</v>
      </c>
      <c r="K13" s="135"/>
      <c r="L13" s="135">
        <v>1</v>
      </c>
      <c r="M13" s="136" t="s">
        <v>49</v>
      </c>
      <c r="N13" s="142">
        <v>2940.71</v>
      </c>
      <c r="O13" s="103" t="s">
        <v>104</v>
      </c>
    </row>
    <row r="14" spans="1:15" ht="25.5">
      <c r="A14" s="130" t="s">
        <v>126</v>
      </c>
      <c r="B14" s="138" t="s">
        <v>141</v>
      </c>
      <c r="C14" s="139" t="s">
        <v>145</v>
      </c>
      <c r="D14" s="140" t="s">
        <v>146</v>
      </c>
      <c r="E14" s="133"/>
      <c r="F14" s="143"/>
      <c r="G14" s="143"/>
      <c r="H14" s="135"/>
      <c r="I14" s="135"/>
      <c r="J14" s="135"/>
      <c r="K14" s="135"/>
      <c r="L14" s="135"/>
      <c r="M14" s="135"/>
      <c r="N14" s="142">
        <v>3345.78</v>
      </c>
      <c r="O14" s="103" t="s">
        <v>104</v>
      </c>
    </row>
    <row r="15" spans="1:15" ht="25.5">
      <c r="A15" s="130" t="s">
        <v>127</v>
      </c>
      <c r="B15" s="138" t="s">
        <v>142</v>
      </c>
      <c r="C15" s="139" t="s">
        <v>145</v>
      </c>
      <c r="D15" s="140" t="s">
        <v>148</v>
      </c>
      <c r="E15" s="141"/>
      <c r="F15" s="103"/>
      <c r="G15" s="103"/>
      <c r="H15" s="135"/>
      <c r="I15" s="135"/>
      <c r="J15" s="135"/>
      <c r="K15" s="135"/>
      <c r="L15" s="135"/>
      <c r="M15" s="135"/>
      <c r="N15" s="142">
        <v>4822.99</v>
      </c>
      <c r="O15" s="103" t="s">
        <v>104</v>
      </c>
    </row>
    <row r="16" spans="1:15" ht="27.75" customHeight="1" thickBot="1">
      <c r="A16" s="130" t="s">
        <v>128</v>
      </c>
      <c r="B16" s="138" t="s">
        <v>143</v>
      </c>
      <c r="C16" s="144" t="s">
        <v>765</v>
      </c>
      <c r="D16" s="141" t="s">
        <v>451</v>
      </c>
      <c r="E16" s="133"/>
      <c r="F16" s="143"/>
      <c r="G16" s="143"/>
      <c r="H16" s="135"/>
      <c r="I16" s="135"/>
      <c r="J16" s="135"/>
      <c r="K16" s="135"/>
      <c r="L16" s="135"/>
      <c r="M16" s="135"/>
      <c r="N16" s="145">
        <v>56437571.34</v>
      </c>
      <c r="O16" s="103" t="s">
        <v>104</v>
      </c>
    </row>
    <row r="17" spans="2:14" ht="13.5" thickBot="1">
      <c r="B17" s="3"/>
      <c r="C17" s="4"/>
      <c r="D17" s="4"/>
      <c r="E17" s="4"/>
      <c r="F17" s="146"/>
      <c r="G17" s="146"/>
      <c r="H17" s="5"/>
      <c r="I17" s="5"/>
      <c r="J17" s="5"/>
      <c r="K17" s="5"/>
      <c r="L17" s="5"/>
      <c r="M17" s="5"/>
      <c r="N17" s="11">
        <f>SUM(N9:N16)</f>
        <v>56480909.61000001</v>
      </c>
    </row>
    <row r="18" spans="1:15" ht="12.75">
      <c r="A18" s="125"/>
      <c r="B18" s="147" t="s">
        <v>209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  <c r="O18" s="150"/>
    </row>
    <row r="19" spans="1:15" ht="109.5" customHeight="1">
      <c r="A19" s="84" t="s">
        <v>121</v>
      </c>
      <c r="B19" s="106" t="s">
        <v>185</v>
      </c>
      <c r="C19" s="106" t="s">
        <v>191</v>
      </c>
      <c r="D19" s="151" t="s">
        <v>187</v>
      </c>
      <c r="E19" s="136">
        <v>1998</v>
      </c>
      <c r="F19" s="152" t="s">
        <v>192</v>
      </c>
      <c r="G19" s="152" t="s">
        <v>193</v>
      </c>
      <c r="H19" s="153" t="s">
        <v>194</v>
      </c>
      <c r="I19" s="154">
        <v>1120</v>
      </c>
      <c r="J19" s="153">
        <v>2787.2</v>
      </c>
      <c r="K19" s="153">
        <v>14735.4</v>
      </c>
      <c r="L19" s="136">
        <v>2</v>
      </c>
      <c r="M19" s="136" t="s">
        <v>49</v>
      </c>
      <c r="N19" s="155">
        <v>5343726.15</v>
      </c>
      <c r="O19" s="103" t="s">
        <v>104</v>
      </c>
    </row>
    <row r="20" spans="1:15" ht="51">
      <c r="A20" s="130" t="s">
        <v>122</v>
      </c>
      <c r="B20" s="106" t="s">
        <v>359</v>
      </c>
      <c r="C20" s="115" t="s">
        <v>190</v>
      </c>
      <c r="D20" s="156" t="s">
        <v>188</v>
      </c>
      <c r="E20" s="136">
        <v>1998</v>
      </c>
      <c r="F20" s="157" t="s">
        <v>192</v>
      </c>
      <c r="G20" s="157" t="s">
        <v>193</v>
      </c>
      <c r="H20" s="158" t="s">
        <v>194</v>
      </c>
      <c r="I20" s="159">
        <v>81</v>
      </c>
      <c r="J20" s="159">
        <v>66.8</v>
      </c>
      <c r="K20" s="159">
        <v>500.7</v>
      </c>
      <c r="L20" s="136">
        <v>1</v>
      </c>
      <c r="M20" s="136" t="s">
        <v>49</v>
      </c>
      <c r="N20" s="160">
        <v>360906.24</v>
      </c>
      <c r="O20" s="103" t="s">
        <v>104</v>
      </c>
    </row>
    <row r="21" spans="1:15" ht="38.25">
      <c r="A21" s="130" t="s">
        <v>123</v>
      </c>
      <c r="B21" s="106" t="s">
        <v>186</v>
      </c>
      <c r="C21" s="161" t="s">
        <v>821</v>
      </c>
      <c r="D21" s="140" t="s">
        <v>189</v>
      </c>
      <c r="E21" s="136">
        <v>2001</v>
      </c>
      <c r="F21" s="136"/>
      <c r="G21" s="136"/>
      <c r="H21" s="136"/>
      <c r="I21" s="136"/>
      <c r="J21" s="136"/>
      <c r="K21" s="136"/>
      <c r="L21" s="136"/>
      <c r="M21" s="136"/>
      <c r="N21" s="162">
        <v>150632.46</v>
      </c>
      <c r="O21" s="103" t="s">
        <v>104</v>
      </c>
    </row>
    <row r="22" ht="13.5" thickBot="1">
      <c r="N22" s="19">
        <f>SUM(N19:N21)</f>
        <v>5855264.850000001</v>
      </c>
    </row>
    <row r="23" spans="1:15" ht="12.75">
      <c r="A23" s="125"/>
      <c r="B23" s="147" t="s">
        <v>3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/>
      <c r="O23" s="150"/>
    </row>
    <row r="24" spans="1:15" ht="26.25" thickBot="1">
      <c r="A24" s="84" t="s">
        <v>121</v>
      </c>
      <c r="B24" s="163" t="s">
        <v>210</v>
      </c>
      <c r="C24" s="164" t="s">
        <v>221</v>
      </c>
      <c r="D24" s="164"/>
      <c r="E24" s="164">
        <v>1940</v>
      </c>
      <c r="F24" s="163" t="s">
        <v>211</v>
      </c>
      <c r="G24" s="163"/>
      <c r="H24" s="163" t="s">
        <v>212</v>
      </c>
      <c r="I24" s="163"/>
      <c r="J24" s="165">
        <v>74.47</v>
      </c>
      <c r="K24" s="163"/>
      <c r="L24" s="165">
        <v>3</v>
      </c>
      <c r="M24" s="165" t="s">
        <v>213</v>
      </c>
      <c r="N24" s="166">
        <v>28417.13</v>
      </c>
      <c r="O24" s="82" t="s">
        <v>104</v>
      </c>
    </row>
    <row r="25" spans="14:15" ht="13.5" thickBot="1">
      <c r="N25" s="12">
        <f>SUM(N24)</f>
        <v>28417.13</v>
      </c>
      <c r="O25" s="82"/>
    </row>
    <row r="26" spans="1:15" ht="12.75">
      <c r="A26" s="125"/>
      <c r="B26" s="147" t="s">
        <v>249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9"/>
      <c r="O26" s="150"/>
    </row>
    <row r="27" spans="1:15" ht="140.25">
      <c r="A27" s="84" t="s">
        <v>121</v>
      </c>
      <c r="B27" s="167" t="s">
        <v>214</v>
      </c>
      <c r="C27" s="104" t="s">
        <v>222</v>
      </c>
      <c r="D27" s="151" t="s">
        <v>218</v>
      </c>
      <c r="E27" s="82">
        <v>1976</v>
      </c>
      <c r="F27" s="167" t="s">
        <v>645</v>
      </c>
      <c r="G27" s="167" t="s">
        <v>223</v>
      </c>
      <c r="H27" s="168" t="s">
        <v>224</v>
      </c>
      <c r="I27" s="169"/>
      <c r="J27" s="104"/>
      <c r="K27" s="104"/>
      <c r="L27" s="104"/>
      <c r="M27" s="104"/>
      <c r="N27" s="170">
        <v>2894535.12</v>
      </c>
      <c r="O27" s="82" t="s">
        <v>104</v>
      </c>
    </row>
    <row r="28" spans="1:15" ht="127.5">
      <c r="A28" s="84" t="s">
        <v>122</v>
      </c>
      <c r="B28" s="167" t="s">
        <v>215</v>
      </c>
      <c r="C28" s="171" t="s">
        <v>222</v>
      </c>
      <c r="D28" s="172" t="s">
        <v>219</v>
      </c>
      <c r="E28" s="82">
        <v>1985</v>
      </c>
      <c r="F28" s="131" t="s">
        <v>225</v>
      </c>
      <c r="G28" s="131" t="s">
        <v>226</v>
      </c>
      <c r="H28" s="173" t="s">
        <v>227</v>
      </c>
      <c r="I28" s="169"/>
      <c r="J28" s="104"/>
      <c r="K28" s="104"/>
      <c r="L28" s="104"/>
      <c r="M28" s="104"/>
      <c r="N28" s="174">
        <v>1271771.76</v>
      </c>
      <c r="O28" s="82" t="s">
        <v>104</v>
      </c>
    </row>
    <row r="29" spans="1:15" ht="127.5">
      <c r="A29" s="84" t="s">
        <v>123</v>
      </c>
      <c r="B29" s="175" t="s">
        <v>216</v>
      </c>
      <c r="C29" s="176" t="s">
        <v>222</v>
      </c>
      <c r="D29" s="177" t="s">
        <v>220</v>
      </c>
      <c r="E29" s="82">
        <v>1985</v>
      </c>
      <c r="F29" s="178" t="s">
        <v>225</v>
      </c>
      <c r="G29" s="178" t="s">
        <v>226</v>
      </c>
      <c r="H29" s="178" t="s">
        <v>227</v>
      </c>
      <c r="J29" s="104"/>
      <c r="K29" s="104"/>
      <c r="L29" s="104"/>
      <c r="M29" s="104"/>
      <c r="N29" s="179">
        <v>173986</v>
      </c>
      <c r="O29" s="82" t="s">
        <v>104</v>
      </c>
    </row>
    <row r="30" spans="1:15" ht="26.25" thickBot="1">
      <c r="A30" s="84" t="s">
        <v>124</v>
      </c>
      <c r="B30" s="167" t="s">
        <v>217</v>
      </c>
      <c r="C30" s="164" t="s">
        <v>222</v>
      </c>
      <c r="D30" s="84"/>
      <c r="E30" s="180">
        <v>2009</v>
      </c>
      <c r="F30" s="181"/>
      <c r="G30" s="169"/>
      <c r="H30" s="169"/>
      <c r="I30" s="169"/>
      <c r="J30" s="169"/>
      <c r="K30" s="169"/>
      <c r="L30" s="169"/>
      <c r="M30" s="169"/>
      <c r="N30" s="170">
        <v>101108.7</v>
      </c>
      <c r="O30" s="82" t="s">
        <v>104</v>
      </c>
    </row>
    <row r="31" ht="13.5" thickBot="1">
      <c r="N31" s="10">
        <f>SUM(N27:N30)</f>
        <v>4441401.58</v>
      </c>
    </row>
    <row r="32" spans="1:15" ht="12.75">
      <c r="A32" s="125"/>
      <c r="B32" s="147" t="s">
        <v>244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9"/>
      <c r="O32" s="150"/>
    </row>
    <row r="33" spans="1:15" ht="38.25">
      <c r="A33" s="182" t="s">
        <v>121</v>
      </c>
      <c r="B33" s="175" t="s">
        <v>244</v>
      </c>
      <c r="C33" s="175" t="s">
        <v>245</v>
      </c>
      <c r="D33" s="183" t="s">
        <v>743</v>
      </c>
      <c r="E33" s="184">
        <v>1941</v>
      </c>
      <c r="F33" s="185" t="s">
        <v>246</v>
      </c>
      <c r="G33" s="185" t="s">
        <v>247</v>
      </c>
      <c r="H33" s="186" t="s">
        <v>248</v>
      </c>
      <c r="I33" s="185">
        <v>1217.73</v>
      </c>
      <c r="J33" s="185">
        <v>466.2</v>
      </c>
      <c r="K33" s="185">
        <v>4645</v>
      </c>
      <c r="L33" s="184">
        <v>2</v>
      </c>
      <c r="M33" s="184" t="s">
        <v>213</v>
      </c>
      <c r="N33" s="187">
        <v>774213.75</v>
      </c>
      <c r="O33" s="188" t="s">
        <v>104</v>
      </c>
    </row>
    <row r="34" spans="1:15" ht="26.25" thickBot="1">
      <c r="A34" s="84" t="s">
        <v>122</v>
      </c>
      <c r="B34" s="167" t="s">
        <v>744</v>
      </c>
      <c r="C34" s="175" t="s">
        <v>245</v>
      </c>
      <c r="D34" s="151"/>
      <c r="E34" s="169">
        <v>2013</v>
      </c>
      <c r="F34" s="152"/>
      <c r="G34" s="152"/>
      <c r="H34" s="189"/>
      <c r="I34" s="152"/>
      <c r="J34" s="152"/>
      <c r="K34" s="152"/>
      <c r="L34" s="169"/>
      <c r="M34" s="169"/>
      <c r="N34" s="187">
        <v>283304.5</v>
      </c>
      <c r="O34" s="82" t="s">
        <v>104</v>
      </c>
    </row>
    <row r="35" ht="13.5" thickBot="1">
      <c r="N35" s="10">
        <f>SUM(N33:N34)</f>
        <v>1057518.25</v>
      </c>
    </row>
    <row r="36" spans="1:15" ht="12.75">
      <c r="A36" s="125"/>
      <c r="B36" s="147" t="s">
        <v>6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9"/>
      <c r="O36" s="150"/>
    </row>
    <row r="37" spans="1:15" ht="38.25">
      <c r="A37" s="84" t="s">
        <v>121</v>
      </c>
      <c r="B37" s="190" t="s">
        <v>255</v>
      </c>
      <c r="C37" s="190" t="s">
        <v>258</v>
      </c>
      <c r="D37" s="104" t="s">
        <v>793</v>
      </c>
      <c r="E37" s="190">
        <v>1969</v>
      </c>
      <c r="F37" s="190" t="s">
        <v>260</v>
      </c>
      <c r="G37" s="190" t="s">
        <v>261</v>
      </c>
      <c r="H37" s="190" t="s">
        <v>262</v>
      </c>
      <c r="I37" s="190">
        <v>2293</v>
      </c>
      <c r="J37" s="190">
        <v>1390</v>
      </c>
      <c r="K37" s="164"/>
      <c r="L37" s="164">
        <v>2</v>
      </c>
      <c r="M37" s="164" t="s">
        <v>213</v>
      </c>
      <c r="N37" s="191">
        <v>520507.53</v>
      </c>
      <c r="O37" s="82" t="s">
        <v>104</v>
      </c>
    </row>
    <row r="38" spans="1:15" ht="48.75" thickBot="1">
      <c r="A38" s="84" t="s">
        <v>122</v>
      </c>
      <c r="B38" s="190" t="s">
        <v>256</v>
      </c>
      <c r="C38" s="190" t="s">
        <v>259</v>
      </c>
      <c r="D38" s="104" t="s">
        <v>257</v>
      </c>
      <c r="E38" s="190">
        <v>2009</v>
      </c>
      <c r="F38" s="192" t="s">
        <v>260</v>
      </c>
      <c r="G38" s="193"/>
      <c r="H38" s="194" t="s">
        <v>263</v>
      </c>
      <c r="I38" s="190" t="s">
        <v>264</v>
      </c>
      <c r="J38" s="190" t="s">
        <v>265</v>
      </c>
      <c r="K38" s="164"/>
      <c r="L38" s="164">
        <v>1</v>
      </c>
      <c r="M38" s="164" t="s">
        <v>195</v>
      </c>
      <c r="N38" s="195">
        <v>1265999.88</v>
      </c>
      <c r="O38" s="82" t="s">
        <v>104</v>
      </c>
    </row>
    <row r="39" spans="2:14" ht="13.5" thickBot="1">
      <c r="B39" s="196"/>
      <c r="C39" s="196"/>
      <c r="D39" s="196"/>
      <c r="E39" s="196"/>
      <c r="N39" s="10">
        <f>SUM(N37:N38)</f>
        <v>1786507.41</v>
      </c>
    </row>
    <row r="40" spans="1:15" ht="12.75">
      <c r="A40" s="125"/>
      <c r="B40" s="2" t="s">
        <v>7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9"/>
      <c r="O40" s="150"/>
    </row>
    <row r="41" spans="1:15" ht="76.5">
      <c r="A41" s="84" t="s">
        <v>121</v>
      </c>
      <c r="B41" s="84" t="s">
        <v>268</v>
      </c>
      <c r="C41" s="197" t="s">
        <v>270</v>
      </c>
      <c r="D41" s="169" t="s">
        <v>272</v>
      </c>
      <c r="E41" s="82">
        <v>1966</v>
      </c>
      <c r="F41" s="169" t="s">
        <v>274</v>
      </c>
      <c r="G41" s="84" t="s">
        <v>275</v>
      </c>
      <c r="H41" s="168" t="s">
        <v>276</v>
      </c>
      <c r="I41" s="82" t="s">
        <v>279</v>
      </c>
      <c r="J41" s="82">
        <v>1303</v>
      </c>
      <c r="K41" s="82">
        <v>113852</v>
      </c>
      <c r="L41" s="136">
        <v>3</v>
      </c>
      <c r="M41" s="136" t="s">
        <v>213</v>
      </c>
      <c r="N41" s="198">
        <v>1677697.28</v>
      </c>
      <c r="O41" s="82" t="s">
        <v>104</v>
      </c>
    </row>
    <row r="42" spans="1:15" ht="63.75">
      <c r="A42" s="84" t="s">
        <v>122</v>
      </c>
      <c r="B42" s="199" t="s">
        <v>269</v>
      </c>
      <c r="C42" s="200" t="s">
        <v>271</v>
      </c>
      <c r="D42" s="201" t="s">
        <v>273</v>
      </c>
      <c r="E42" s="202">
        <v>1942</v>
      </c>
      <c r="F42" s="201" t="s">
        <v>274</v>
      </c>
      <c r="G42" s="201" t="s">
        <v>277</v>
      </c>
      <c r="H42" s="203" t="s">
        <v>278</v>
      </c>
      <c r="I42" s="188" t="s">
        <v>280</v>
      </c>
      <c r="J42" s="188">
        <v>636</v>
      </c>
      <c r="K42" s="188">
        <v>5193</v>
      </c>
      <c r="L42" s="204">
        <v>3</v>
      </c>
      <c r="M42" s="204" t="s">
        <v>213</v>
      </c>
      <c r="N42" s="205">
        <v>721468.74</v>
      </c>
      <c r="O42" s="188" t="s">
        <v>104</v>
      </c>
    </row>
    <row r="43" spans="1:15" ht="38.25">
      <c r="A43" s="84" t="s">
        <v>123</v>
      </c>
      <c r="B43" s="169" t="s">
        <v>565</v>
      </c>
      <c r="C43" s="197" t="s">
        <v>566</v>
      </c>
      <c r="D43" s="169"/>
      <c r="E43" s="82">
        <v>1992</v>
      </c>
      <c r="F43" s="206" t="s">
        <v>318</v>
      </c>
      <c r="G43" s="206" t="s">
        <v>567</v>
      </c>
      <c r="H43" s="206" t="s">
        <v>568</v>
      </c>
      <c r="I43" s="82">
        <v>34</v>
      </c>
      <c r="J43" s="82">
        <v>31</v>
      </c>
      <c r="K43" s="82">
        <v>77.5</v>
      </c>
      <c r="L43" s="136">
        <v>1</v>
      </c>
      <c r="M43" s="136" t="s">
        <v>195</v>
      </c>
      <c r="N43" s="198">
        <v>1080</v>
      </c>
      <c r="O43" s="82" t="s">
        <v>104</v>
      </c>
    </row>
    <row r="44" spans="1:15" ht="13.5" thickBot="1">
      <c r="A44" s="84"/>
      <c r="B44" s="78"/>
      <c r="C44" s="207"/>
      <c r="D44" s="207"/>
      <c r="E44" s="207"/>
      <c r="F44" s="387"/>
      <c r="G44" s="387"/>
      <c r="H44" s="387"/>
      <c r="I44" s="207"/>
      <c r="J44" s="207"/>
      <c r="K44" s="207"/>
      <c r="L44" s="207"/>
      <c r="M44" s="208"/>
      <c r="N44" s="19">
        <f>SUM(N41:N43)</f>
        <v>2400246.02</v>
      </c>
      <c r="O44" s="209"/>
    </row>
    <row r="45" spans="1:15" ht="12.75">
      <c r="A45" s="125"/>
      <c r="B45" s="147" t="s">
        <v>9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9"/>
      <c r="O45" s="150"/>
    </row>
    <row r="46" spans="1:15" ht="26.25" thickBot="1">
      <c r="A46" s="84" t="s">
        <v>121</v>
      </c>
      <c r="B46" s="141" t="s">
        <v>292</v>
      </c>
      <c r="C46" s="141" t="s">
        <v>293</v>
      </c>
      <c r="D46" s="141" t="s">
        <v>295</v>
      </c>
      <c r="E46" s="141"/>
      <c r="F46" s="210" t="s">
        <v>287</v>
      </c>
      <c r="G46" s="210" t="s">
        <v>67</v>
      </c>
      <c r="H46" s="210" t="s">
        <v>294</v>
      </c>
      <c r="I46" s="210">
        <v>230.62</v>
      </c>
      <c r="J46" s="210">
        <v>230.62</v>
      </c>
      <c r="K46" s="210">
        <v>645.74</v>
      </c>
      <c r="L46" s="141">
        <v>1</v>
      </c>
      <c r="M46" s="141" t="s">
        <v>213</v>
      </c>
      <c r="N46" s="211">
        <v>485563.01</v>
      </c>
      <c r="O46" s="82" t="s">
        <v>104</v>
      </c>
    </row>
    <row r="47" spans="2:16" s="212" customFormat="1" ht="13.5" thickBot="1">
      <c r="B47" s="4"/>
      <c r="C47" s="4"/>
      <c r="D47" s="4"/>
      <c r="E47" s="4"/>
      <c r="F47" s="4"/>
      <c r="G47" s="4"/>
      <c r="H47" s="213"/>
      <c r="I47" s="4"/>
      <c r="J47" s="4"/>
      <c r="K47" s="4"/>
      <c r="L47" s="4"/>
      <c r="M47" s="4"/>
      <c r="N47" s="21">
        <f>SUM(N46)</f>
        <v>485563.01</v>
      </c>
      <c r="O47" s="214"/>
      <c r="P47" s="215"/>
    </row>
    <row r="48" spans="1:15" ht="12.75">
      <c r="A48" s="125"/>
      <c r="B48" s="147" t="s">
        <v>10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9"/>
      <c r="O48" s="150"/>
    </row>
    <row r="49" spans="1:15" ht="38.25">
      <c r="A49" s="84" t="s">
        <v>121</v>
      </c>
      <c r="B49" s="169" t="s">
        <v>297</v>
      </c>
      <c r="C49" s="216" t="s">
        <v>299</v>
      </c>
      <c r="D49" s="207" t="s">
        <v>601</v>
      </c>
      <c r="E49" s="82">
        <v>1958</v>
      </c>
      <c r="F49" s="84" t="s">
        <v>67</v>
      </c>
      <c r="G49" s="84" t="s">
        <v>275</v>
      </c>
      <c r="H49" s="84" t="s">
        <v>300</v>
      </c>
      <c r="I49" s="84">
        <v>1800</v>
      </c>
      <c r="J49" s="84">
        <v>1800</v>
      </c>
      <c r="K49" s="84">
        <v>7112</v>
      </c>
      <c r="L49" s="84">
        <v>1</v>
      </c>
      <c r="M49" s="84" t="s">
        <v>195</v>
      </c>
      <c r="N49" s="170">
        <v>3085893</v>
      </c>
      <c r="O49" s="82" t="s">
        <v>302</v>
      </c>
    </row>
    <row r="50" spans="1:15" ht="24.75" thickBot="1">
      <c r="A50" s="84" t="s">
        <v>122</v>
      </c>
      <c r="B50" s="169" t="s">
        <v>298</v>
      </c>
      <c r="C50" s="169" t="s">
        <v>822</v>
      </c>
      <c r="D50" s="169" t="s">
        <v>602</v>
      </c>
      <c r="E50" s="82">
        <v>1971</v>
      </c>
      <c r="F50" s="84" t="s">
        <v>67</v>
      </c>
      <c r="G50" s="84" t="s">
        <v>67</v>
      </c>
      <c r="H50" s="84" t="s">
        <v>301</v>
      </c>
      <c r="I50" s="84">
        <v>700</v>
      </c>
      <c r="J50" s="84">
        <v>700</v>
      </c>
      <c r="K50" s="84">
        <v>2282</v>
      </c>
      <c r="L50" s="84">
        <v>1</v>
      </c>
      <c r="M50" s="84" t="s">
        <v>195</v>
      </c>
      <c r="N50" s="211">
        <v>895500</v>
      </c>
      <c r="O50" s="82" t="s">
        <v>302</v>
      </c>
    </row>
    <row r="51" ht="13.5" thickBot="1">
      <c r="N51" s="10">
        <f>SUM(N49:N50)</f>
        <v>3981393</v>
      </c>
    </row>
    <row r="52" spans="1:15" ht="12.75">
      <c r="A52" s="125"/>
      <c r="B52" s="147" t="s">
        <v>11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9"/>
      <c r="O52" s="150"/>
    </row>
    <row r="53" spans="1:15" ht="51.75" thickBot="1">
      <c r="A53" s="217" t="s">
        <v>121</v>
      </c>
      <c r="B53" s="104" t="s">
        <v>316</v>
      </c>
      <c r="C53" s="104" t="s">
        <v>317</v>
      </c>
      <c r="D53" s="104" t="s">
        <v>641</v>
      </c>
      <c r="E53" s="169">
        <v>1998</v>
      </c>
      <c r="F53" s="104" t="s">
        <v>318</v>
      </c>
      <c r="G53" s="104" t="s">
        <v>319</v>
      </c>
      <c r="H53" s="104" t="s">
        <v>320</v>
      </c>
      <c r="I53" s="169">
        <v>1429.5</v>
      </c>
      <c r="J53" s="169">
        <v>2705.4</v>
      </c>
      <c r="K53" s="169">
        <v>12880.5</v>
      </c>
      <c r="L53" s="104">
        <v>2</v>
      </c>
      <c r="M53" s="104" t="s">
        <v>213</v>
      </c>
      <c r="N53" s="218">
        <v>5835190.17</v>
      </c>
      <c r="O53" s="82" t="s">
        <v>104</v>
      </c>
    </row>
    <row r="54" ht="13.5" thickBot="1">
      <c r="N54" s="10">
        <f>SUM(N53)</f>
        <v>5835190.17</v>
      </c>
    </row>
    <row r="55" spans="1:15" ht="12.75">
      <c r="A55" s="125"/>
      <c r="B55" s="147" t="s">
        <v>322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9"/>
      <c r="O55" s="150"/>
    </row>
    <row r="56" spans="1:16" s="225" customFormat="1" ht="94.5" customHeight="1" thickBot="1">
      <c r="A56" s="217" t="s">
        <v>121</v>
      </c>
      <c r="B56" s="219" t="s">
        <v>323</v>
      </c>
      <c r="C56" s="220" t="s">
        <v>823</v>
      </c>
      <c r="D56" s="171" t="s">
        <v>620</v>
      </c>
      <c r="E56" s="219">
        <v>1998</v>
      </c>
      <c r="F56" s="221" t="s">
        <v>192</v>
      </c>
      <c r="G56" s="222" t="s">
        <v>193</v>
      </c>
      <c r="H56" s="222" t="s">
        <v>194</v>
      </c>
      <c r="I56" s="104">
        <v>434.25</v>
      </c>
      <c r="J56" s="104">
        <v>297.26</v>
      </c>
      <c r="K56" s="104">
        <v>1324</v>
      </c>
      <c r="L56" s="222">
        <v>1</v>
      </c>
      <c r="M56" s="103" t="s">
        <v>324</v>
      </c>
      <c r="N56" s="223">
        <v>726516.46</v>
      </c>
      <c r="O56" s="103" t="s">
        <v>104</v>
      </c>
      <c r="P56" s="224"/>
    </row>
    <row r="57" ht="13.5" thickBot="1">
      <c r="N57" s="10">
        <f>SUM(N56)</f>
        <v>726516.46</v>
      </c>
    </row>
    <row r="58" spans="1:15" ht="12.75">
      <c r="A58" s="125"/>
      <c r="B58" s="147" t="s">
        <v>8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9"/>
      <c r="O58" s="150"/>
    </row>
    <row r="59" spans="1:16" s="384" customFormat="1" ht="51.75" thickBot="1">
      <c r="A59" s="386" t="s">
        <v>121</v>
      </c>
      <c r="B59" s="383" t="s">
        <v>286</v>
      </c>
      <c r="C59" s="164" t="s">
        <v>317</v>
      </c>
      <c r="D59" s="383" t="s">
        <v>652</v>
      </c>
      <c r="E59" s="383">
        <v>1998</v>
      </c>
      <c r="F59" s="164" t="s">
        <v>318</v>
      </c>
      <c r="G59" s="164" t="s">
        <v>319</v>
      </c>
      <c r="H59" s="164" t="s">
        <v>320</v>
      </c>
      <c r="I59" s="383"/>
      <c r="J59" s="383">
        <v>277.1</v>
      </c>
      <c r="K59" s="383">
        <v>736.53</v>
      </c>
      <c r="L59" s="383">
        <v>2</v>
      </c>
      <c r="M59" s="383" t="s">
        <v>213</v>
      </c>
      <c r="N59" s="382">
        <v>855684.8</v>
      </c>
      <c r="O59" s="103" t="s">
        <v>104</v>
      </c>
      <c r="P59" s="385"/>
    </row>
    <row r="60" ht="13.5" thickBot="1">
      <c r="N60" s="10">
        <f>SUM(N59)</f>
        <v>855684.8</v>
      </c>
    </row>
    <row r="64" spans="13:14" ht="15.75">
      <c r="M64" s="20" t="s">
        <v>91</v>
      </c>
      <c r="N64" s="23">
        <f>SUM(N7,N17,N22,N25,N31,N35,N39,N44,N47,N51,N54,N57,N60)</f>
        <v>84772989.67</v>
      </c>
    </row>
  </sheetData>
  <sheetProtection/>
  <mergeCells count="4">
    <mergeCell ref="F44:H44"/>
    <mergeCell ref="B1:C1"/>
    <mergeCell ref="B3:C3"/>
    <mergeCell ref="B8:C8"/>
  </mergeCells>
  <printOptions/>
  <pageMargins left="0.24" right="0.26" top="0.23" bottom="0.18" header="0.5" footer="0.19"/>
  <pageSetup fitToHeight="1" fitToWidth="1" horizontalDpi="600" verticalDpi="600" orientation="portrait" paperSize="8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5"/>
  <sheetViews>
    <sheetView zoomScalePageLayoutView="0" workbookViewId="0" topLeftCell="A664">
      <selection activeCell="C701" sqref="C701"/>
    </sheetView>
  </sheetViews>
  <sheetFormatPr defaultColWidth="9.00390625" defaultRowHeight="12.75"/>
  <cols>
    <col min="1" max="1" width="4.00390625" style="72" bestFit="1" customWidth="1"/>
    <col min="2" max="2" width="52.75390625" style="69" bestFit="1" customWidth="1"/>
    <col min="3" max="3" width="14.00390625" style="68" bestFit="1" customWidth="1"/>
    <col min="4" max="4" width="12.25390625" style="76" bestFit="1" customWidth="1"/>
    <col min="5" max="5" width="12.125" style="68" bestFit="1" customWidth="1"/>
    <col min="6" max="16384" width="9.125" style="68" customWidth="1"/>
  </cols>
  <sheetData>
    <row r="1" ht="12.75">
      <c r="B1" s="70" t="s">
        <v>338</v>
      </c>
    </row>
    <row r="2" ht="13.5" thickBot="1"/>
    <row r="3" spans="1:4" ht="13.5" thickBot="1">
      <c r="A3" s="401" t="s">
        <v>107</v>
      </c>
      <c r="B3" s="402"/>
      <c r="C3" s="402"/>
      <c r="D3" s="403"/>
    </row>
    <row r="4" spans="1:4" ht="13.5" thickBot="1">
      <c r="A4" s="401" t="s">
        <v>50</v>
      </c>
      <c r="B4" s="402"/>
      <c r="C4" s="402"/>
      <c r="D4" s="403"/>
    </row>
    <row r="5" spans="1:4" ht="38.25">
      <c r="A5" s="227" t="s">
        <v>90</v>
      </c>
      <c r="B5" s="228" t="s">
        <v>51</v>
      </c>
      <c r="C5" s="228" t="s">
        <v>52</v>
      </c>
      <c r="D5" s="229" t="s">
        <v>53</v>
      </c>
    </row>
    <row r="6" spans="1:4" ht="12.75">
      <c r="A6" s="230">
        <v>1</v>
      </c>
      <c r="B6" s="231" t="s">
        <v>452</v>
      </c>
      <c r="C6" s="232">
        <v>2012</v>
      </c>
      <c r="D6" s="418">
        <v>850</v>
      </c>
    </row>
    <row r="7" spans="1:4" ht="12.75">
      <c r="A7" s="233">
        <v>2</v>
      </c>
      <c r="B7" s="234" t="s">
        <v>390</v>
      </c>
      <c r="C7" s="235">
        <v>2012</v>
      </c>
      <c r="D7" s="419">
        <v>1490</v>
      </c>
    </row>
    <row r="8" spans="1:4" ht="12.75">
      <c r="A8" s="233">
        <v>3</v>
      </c>
      <c r="B8" s="236" t="s">
        <v>453</v>
      </c>
      <c r="C8" s="235">
        <v>2012</v>
      </c>
      <c r="D8" s="419">
        <v>900.36</v>
      </c>
    </row>
    <row r="9" spans="1:4" ht="12.75">
      <c r="A9" s="233">
        <v>4</v>
      </c>
      <c r="B9" s="236" t="s">
        <v>391</v>
      </c>
      <c r="C9" s="235">
        <v>2012</v>
      </c>
      <c r="D9" s="419">
        <v>1680.18</v>
      </c>
    </row>
    <row r="10" spans="1:4" ht="12.75">
      <c r="A10" s="233">
        <v>5</v>
      </c>
      <c r="B10" s="236" t="s">
        <v>454</v>
      </c>
      <c r="C10" s="235">
        <v>2012</v>
      </c>
      <c r="D10" s="419">
        <v>1340.7</v>
      </c>
    </row>
    <row r="11" spans="1:4" ht="12.75">
      <c r="A11" s="233">
        <v>6</v>
      </c>
      <c r="B11" s="236" t="s">
        <v>392</v>
      </c>
      <c r="C11" s="235">
        <v>2012</v>
      </c>
      <c r="D11" s="419">
        <v>26388.23</v>
      </c>
    </row>
    <row r="12" spans="1:4" ht="12.75">
      <c r="A12" s="233">
        <v>7</v>
      </c>
      <c r="B12" s="236" t="s">
        <v>392</v>
      </c>
      <c r="C12" s="235">
        <v>2012</v>
      </c>
      <c r="D12" s="419">
        <v>26388.23</v>
      </c>
    </row>
    <row r="13" spans="1:4" ht="12.75">
      <c r="A13" s="233">
        <v>8</v>
      </c>
      <c r="B13" s="236" t="s">
        <v>455</v>
      </c>
      <c r="C13" s="235">
        <v>2012</v>
      </c>
      <c r="D13" s="419">
        <v>19612.72</v>
      </c>
    </row>
    <row r="14" spans="1:4" ht="25.5">
      <c r="A14" s="233">
        <v>9</v>
      </c>
      <c r="B14" s="236" t="s">
        <v>456</v>
      </c>
      <c r="C14" s="235">
        <v>2012</v>
      </c>
      <c r="D14" s="419">
        <v>7962.94</v>
      </c>
    </row>
    <row r="15" spans="1:4" ht="12.75">
      <c r="A15" s="233">
        <v>10</v>
      </c>
      <c r="B15" s="236" t="s">
        <v>457</v>
      </c>
      <c r="C15" s="235">
        <v>2012</v>
      </c>
      <c r="D15" s="419">
        <v>6123.18</v>
      </c>
    </row>
    <row r="16" spans="1:4" ht="12.75">
      <c r="A16" s="233">
        <v>11</v>
      </c>
      <c r="B16" s="236" t="s">
        <v>458</v>
      </c>
      <c r="C16" s="235">
        <v>2012</v>
      </c>
      <c r="D16" s="419">
        <v>2613.24</v>
      </c>
    </row>
    <row r="17" spans="1:4" ht="12.75">
      <c r="A17" s="233">
        <v>12</v>
      </c>
      <c r="B17" s="236" t="s">
        <v>459</v>
      </c>
      <c r="C17" s="235">
        <v>2012</v>
      </c>
      <c r="D17" s="419">
        <v>2400.96</v>
      </c>
    </row>
    <row r="18" spans="1:4" ht="12.75">
      <c r="A18" s="233">
        <v>13</v>
      </c>
      <c r="B18" s="236" t="s">
        <v>460</v>
      </c>
      <c r="C18" s="235">
        <v>2012</v>
      </c>
      <c r="D18" s="419">
        <v>475.8</v>
      </c>
    </row>
    <row r="19" spans="1:4" ht="12.75">
      <c r="A19" s="233">
        <v>14</v>
      </c>
      <c r="B19" s="237" t="s">
        <v>393</v>
      </c>
      <c r="C19" s="238">
        <v>2012</v>
      </c>
      <c r="D19" s="420">
        <v>3751.5</v>
      </c>
    </row>
    <row r="20" spans="1:4" ht="12.75">
      <c r="A20" s="233">
        <v>15</v>
      </c>
      <c r="B20" s="237" t="s">
        <v>461</v>
      </c>
      <c r="C20" s="238">
        <v>2012</v>
      </c>
      <c r="D20" s="420">
        <v>2127.9</v>
      </c>
    </row>
    <row r="21" spans="1:4" ht="12.75">
      <c r="A21" s="233">
        <v>16</v>
      </c>
      <c r="B21" s="237" t="s">
        <v>462</v>
      </c>
      <c r="C21" s="238">
        <v>2013</v>
      </c>
      <c r="D21" s="420">
        <v>405.9</v>
      </c>
    </row>
    <row r="22" spans="1:4" ht="12.75">
      <c r="A22" s="233">
        <v>17</v>
      </c>
      <c r="B22" s="237" t="s">
        <v>462</v>
      </c>
      <c r="C22" s="238">
        <v>2013</v>
      </c>
      <c r="D22" s="420">
        <v>405.9</v>
      </c>
    </row>
    <row r="23" spans="1:4" ht="12.75">
      <c r="A23" s="233">
        <v>18</v>
      </c>
      <c r="B23" s="237" t="s">
        <v>462</v>
      </c>
      <c r="C23" s="238">
        <v>2013</v>
      </c>
      <c r="D23" s="420">
        <v>405.9</v>
      </c>
    </row>
    <row r="24" spans="1:4" ht="12.75">
      <c r="A24" s="233">
        <v>19</v>
      </c>
      <c r="B24" s="237" t="s">
        <v>462</v>
      </c>
      <c r="C24" s="238">
        <v>2013</v>
      </c>
      <c r="D24" s="420">
        <v>405.9</v>
      </c>
    </row>
    <row r="25" spans="1:4" ht="12.75">
      <c r="A25" s="233">
        <v>20</v>
      </c>
      <c r="B25" s="237" t="s">
        <v>462</v>
      </c>
      <c r="C25" s="238">
        <v>2013</v>
      </c>
      <c r="D25" s="420">
        <v>405.9</v>
      </c>
    </row>
    <row r="26" spans="1:4" ht="12.75">
      <c r="A26" s="233">
        <v>21</v>
      </c>
      <c r="B26" s="237" t="s">
        <v>462</v>
      </c>
      <c r="C26" s="238">
        <v>2013</v>
      </c>
      <c r="D26" s="420">
        <v>405.9</v>
      </c>
    </row>
    <row r="27" spans="1:4" ht="12.75">
      <c r="A27" s="233">
        <v>22</v>
      </c>
      <c r="B27" s="237" t="s">
        <v>462</v>
      </c>
      <c r="C27" s="238">
        <v>2013</v>
      </c>
      <c r="D27" s="420">
        <v>405.9</v>
      </c>
    </row>
    <row r="28" spans="1:4" ht="12.75">
      <c r="A28" s="233">
        <v>23</v>
      </c>
      <c r="B28" s="237" t="s">
        <v>463</v>
      </c>
      <c r="C28" s="238">
        <v>2013</v>
      </c>
      <c r="D28" s="420">
        <v>430.5</v>
      </c>
    </row>
    <row r="29" spans="1:4" ht="12.75">
      <c r="A29" s="233">
        <v>24</v>
      </c>
      <c r="B29" s="237" t="s">
        <v>463</v>
      </c>
      <c r="C29" s="238">
        <v>2013</v>
      </c>
      <c r="D29" s="420">
        <v>430.5</v>
      </c>
    </row>
    <row r="30" spans="1:4" ht="12.75">
      <c r="A30" s="233">
        <v>25</v>
      </c>
      <c r="B30" s="237" t="s">
        <v>463</v>
      </c>
      <c r="C30" s="238">
        <v>2013</v>
      </c>
      <c r="D30" s="420">
        <v>430.5</v>
      </c>
    </row>
    <row r="31" spans="1:4" ht="12.75">
      <c r="A31" s="233">
        <v>26</v>
      </c>
      <c r="B31" s="237" t="s">
        <v>394</v>
      </c>
      <c r="C31" s="238">
        <v>2013</v>
      </c>
      <c r="D31" s="420">
        <v>7475.94</v>
      </c>
    </row>
    <row r="32" spans="1:4" ht="12.75">
      <c r="A32" s="233">
        <v>27</v>
      </c>
      <c r="B32" s="237" t="s">
        <v>394</v>
      </c>
      <c r="C32" s="238">
        <v>2013</v>
      </c>
      <c r="D32" s="420">
        <v>7475.94</v>
      </c>
    </row>
    <row r="33" spans="1:4" ht="12.75">
      <c r="A33" s="233">
        <v>28</v>
      </c>
      <c r="B33" s="237" t="s">
        <v>394</v>
      </c>
      <c r="C33" s="238">
        <v>2013</v>
      </c>
      <c r="D33" s="420">
        <v>7475.94</v>
      </c>
    </row>
    <row r="34" spans="1:4" ht="12.75">
      <c r="A34" s="233">
        <v>29</v>
      </c>
      <c r="B34" s="237" t="s">
        <v>394</v>
      </c>
      <c r="C34" s="238">
        <v>2013</v>
      </c>
      <c r="D34" s="420">
        <v>7475.94</v>
      </c>
    </row>
    <row r="35" spans="1:4" ht="12.75">
      <c r="A35" s="233">
        <v>30</v>
      </c>
      <c r="B35" s="237" t="s">
        <v>394</v>
      </c>
      <c r="C35" s="238">
        <v>2013</v>
      </c>
      <c r="D35" s="420">
        <v>7475.94</v>
      </c>
    </row>
    <row r="36" spans="1:4" ht="12.75">
      <c r="A36" s="233">
        <v>31</v>
      </c>
      <c r="B36" s="237" t="s">
        <v>394</v>
      </c>
      <c r="C36" s="238">
        <v>2013</v>
      </c>
      <c r="D36" s="420">
        <v>7475.94</v>
      </c>
    </row>
    <row r="37" spans="1:4" ht="12.75">
      <c r="A37" s="233">
        <v>32</v>
      </c>
      <c r="B37" s="237" t="s">
        <v>394</v>
      </c>
      <c r="C37" s="238">
        <v>2013</v>
      </c>
      <c r="D37" s="420">
        <v>7475.94</v>
      </c>
    </row>
    <row r="38" spans="1:4" ht="12.75">
      <c r="A38" s="233">
        <v>33</v>
      </c>
      <c r="B38" s="237" t="s">
        <v>395</v>
      </c>
      <c r="C38" s="238">
        <v>2014</v>
      </c>
      <c r="D38" s="420">
        <v>11400</v>
      </c>
    </row>
    <row r="39" spans="1:4" ht="12.75">
      <c r="A39" s="233">
        <v>34</v>
      </c>
      <c r="B39" s="237" t="s">
        <v>464</v>
      </c>
      <c r="C39" s="238">
        <v>2014</v>
      </c>
      <c r="D39" s="420">
        <v>8600</v>
      </c>
    </row>
    <row r="40" spans="1:4" ht="12.75">
      <c r="A40" s="233">
        <v>35</v>
      </c>
      <c r="B40" s="237" t="s">
        <v>465</v>
      </c>
      <c r="C40" s="238">
        <v>2014</v>
      </c>
      <c r="D40" s="420">
        <v>700.01</v>
      </c>
    </row>
    <row r="41" spans="1:4" ht="12.75">
      <c r="A41" s="233">
        <v>36</v>
      </c>
      <c r="B41" s="237" t="s">
        <v>466</v>
      </c>
      <c r="C41" s="238">
        <v>2014</v>
      </c>
      <c r="D41" s="420">
        <v>2103.3</v>
      </c>
    </row>
    <row r="42" spans="1:4" ht="12.75">
      <c r="A42" s="233">
        <v>37</v>
      </c>
      <c r="B42" s="237" t="s">
        <v>466</v>
      </c>
      <c r="C42" s="238">
        <v>2014</v>
      </c>
      <c r="D42" s="420">
        <v>2103.3</v>
      </c>
    </row>
    <row r="43" spans="1:4" ht="12.75">
      <c r="A43" s="233">
        <v>38</v>
      </c>
      <c r="B43" s="237" t="s">
        <v>467</v>
      </c>
      <c r="C43" s="238">
        <v>2014</v>
      </c>
      <c r="D43" s="420">
        <v>3407.1</v>
      </c>
    </row>
    <row r="44" spans="1:4" ht="12.75">
      <c r="A44" s="233">
        <v>39</v>
      </c>
      <c r="B44" s="237" t="s">
        <v>468</v>
      </c>
      <c r="C44" s="238">
        <v>2014</v>
      </c>
      <c r="D44" s="420">
        <v>1143.9</v>
      </c>
    </row>
    <row r="45" spans="1:4" ht="12.75">
      <c r="A45" s="233">
        <v>40</v>
      </c>
      <c r="B45" s="237" t="s">
        <v>469</v>
      </c>
      <c r="C45" s="238">
        <v>2014</v>
      </c>
      <c r="D45" s="420">
        <v>3970</v>
      </c>
    </row>
    <row r="46" spans="1:4" ht="12.75">
      <c r="A46" s="233">
        <v>41</v>
      </c>
      <c r="B46" s="237" t="s">
        <v>469</v>
      </c>
      <c r="C46" s="238">
        <v>2014</v>
      </c>
      <c r="D46" s="420">
        <v>3970</v>
      </c>
    </row>
    <row r="47" spans="1:4" ht="12.75">
      <c r="A47" s="233">
        <v>42</v>
      </c>
      <c r="B47" s="237" t="s">
        <v>469</v>
      </c>
      <c r="C47" s="238">
        <v>2014</v>
      </c>
      <c r="D47" s="420">
        <v>3970</v>
      </c>
    </row>
    <row r="48" spans="1:4" ht="12.75">
      <c r="A48" s="233">
        <v>43</v>
      </c>
      <c r="B48" s="237" t="s">
        <v>469</v>
      </c>
      <c r="C48" s="238">
        <v>2014</v>
      </c>
      <c r="D48" s="420">
        <v>3970</v>
      </c>
    </row>
    <row r="49" spans="1:4" ht="12.75">
      <c r="A49" s="233">
        <v>44</v>
      </c>
      <c r="B49" s="237" t="s">
        <v>469</v>
      </c>
      <c r="C49" s="238">
        <v>2014</v>
      </c>
      <c r="D49" s="420">
        <v>3970</v>
      </c>
    </row>
    <row r="50" spans="1:4" ht="12.75">
      <c r="A50" s="233">
        <v>45</v>
      </c>
      <c r="B50" s="237" t="s">
        <v>469</v>
      </c>
      <c r="C50" s="238">
        <v>2014</v>
      </c>
      <c r="D50" s="420">
        <v>3350</v>
      </c>
    </row>
    <row r="51" spans="1:4" ht="12.75">
      <c r="A51" s="233">
        <v>46</v>
      </c>
      <c r="B51" s="237" t="s">
        <v>470</v>
      </c>
      <c r="C51" s="238">
        <v>2014</v>
      </c>
      <c r="D51" s="420">
        <v>2700</v>
      </c>
    </row>
    <row r="52" spans="1:4" ht="12.75">
      <c r="A52" s="233">
        <v>47</v>
      </c>
      <c r="B52" s="237" t="s">
        <v>471</v>
      </c>
      <c r="C52" s="238">
        <v>2015</v>
      </c>
      <c r="D52" s="420">
        <v>2558.4</v>
      </c>
    </row>
    <row r="53" spans="1:4" ht="12.75">
      <c r="A53" s="233">
        <v>48</v>
      </c>
      <c r="B53" s="237" t="s">
        <v>471</v>
      </c>
      <c r="C53" s="238">
        <v>2015</v>
      </c>
      <c r="D53" s="420">
        <v>2558.4</v>
      </c>
    </row>
    <row r="54" spans="1:4" ht="12.75">
      <c r="A54" s="233">
        <v>49</v>
      </c>
      <c r="B54" s="237" t="s">
        <v>472</v>
      </c>
      <c r="C54" s="238">
        <v>2015</v>
      </c>
      <c r="D54" s="420">
        <v>2583</v>
      </c>
    </row>
    <row r="55" spans="1:4" ht="12.75">
      <c r="A55" s="233">
        <v>50</v>
      </c>
      <c r="B55" s="237" t="s">
        <v>473</v>
      </c>
      <c r="C55" s="238">
        <v>2015</v>
      </c>
      <c r="D55" s="420">
        <v>2583</v>
      </c>
    </row>
    <row r="56" spans="1:4" ht="12.75">
      <c r="A56" s="233">
        <v>51</v>
      </c>
      <c r="B56" s="237" t="s">
        <v>474</v>
      </c>
      <c r="C56" s="238">
        <v>2015</v>
      </c>
      <c r="D56" s="420">
        <v>3136.5</v>
      </c>
    </row>
    <row r="57" spans="1:4" ht="12.75">
      <c r="A57" s="233">
        <v>52</v>
      </c>
      <c r="B57" s="237" t="s">
        <v>754</v>
      </c>
      <c r="C57" s="238">
        <v>2015</v>
      </c>
      <c r="D57" s="420">
        <v>2628.51</v>
      </c>
    </row>
    <row r="58" spans="1:4" ht="12.75">
      <c r="A58" s="233">
        <v>53</v>
      </c>
      <c r="B58" s="237" t="s">
        <v>475</v>
      </c>
      <c r="C58" s="238">
        <v>2015</v>
      </c>
      <c r="D58" s="420">
        <v>1168.5</v>
      </c>
    </row>
    <row r="59" spans="1:4" ht="12.75">
      <c r="A59" s="233">
        <v>54</v>
      </c>
      <c r="B59" s="237" t="s">
        <v>476</v>
      </c>
      <c r="C59" s="238">
        <v>2015</v>
      </c>
      <c r="D59" s="420">
        <v>1168.5</v>
      </c>
    </row>
    <row r="60" spans="1:4" ht="12.75">
      <c r="A60" s="233">
        <v>55</v>
      </c>
      <c r="B60" s="237" t="s">
        <v>475</v>
      </c>
      <c r="C60" s="238">
        <v>2015</v>
      </c>
      <c r="D60" s="420">
        <v>1168.5</v>
      </c>
    </row>
    <row r="61" spans="1:4" ht="12.75">
      <c r="A61" s="233">
        <v>56</v>
      </c>
      <c r="B61" s="237" t="s">
        <v>476</v>
      </c>
      <c r="C61" s="238">
        <v>2015</v>
      </c>
      <c r="D61" s="420">
        <v>1168.5</v>
      </c>
    </row>
    <row r="62" spans="1:4" ht="12.75">
      <c r="A62" s="233">
        <v>57</v>
      </c>
      <c r="B62" s="237" t="s">
        <v>475</v>
      </c>
      <c r="C62" s="238">
        <v>2015</v>
      </c>
      <c r="D62" s="420">
        <v>1168.5</v>
      </c>
    </row>
    <row r="63" spans="1:4" ht="12.75">
      <c r="A63" s="233">
        <v>58</v>
      </c>
      <c r="B63" s="237" t="s">
        <v>466</v>
      </c>
      <c r="C63" s="238">
        <v>2015</v>
      </c>
      <c r="D63" s="420">
        <v>2029.5</v>
      </c>
    </row>
    <row r="64" spans="1:4" ht="12.75">
      <c r="A64" s="233">
        <v>59</v>
      </c>
      <c r="B64" s="237" t="s">
        <v>466</v>
      </c>
      <c r="C64" s="238">
        <v>2015</v>
      </c>
      <c r="D64" s="420">
        <v>2029.5</v>
      </c>
    </row>
    <row r="65" spans="1:4" ht="12.75">
      <c r="A65" s="233">
        <v>60</v>
      </c>
      <c r="B65" s="237" t="s">
        <v>477</v>
      </c>
      <c r="C65" s="238">
        <v>2015</v>
      </c>
      <c r="D65" s="420">
        <v>322.26</v>
      </c>
    </row>
    <row r="66" spans="1:4" ht="12.75">
      <c r="A66" s="233">
        <v>61</v>
      </c>
      <c r="B66" s="237" t="s">
        <v>477</v>
      </c>
      <c r="C66" s="238">
        <v>2015</v>
      </c>
      <c r="D66" s="420">
        <v>322.26</v>
      </c>
    </row>
    <row r="67" spans="1:4" ht="12.75">
      <c r="A67" s="233">
        <v>62</v>
      </c>
      <c r="B67" s="237" t="s">
        <v>477</v>
      </c>
      <c r="C67" s="238">
        <v>2015</v>
      </c>
      <c r="D67" s="420">
        <v>322.26</v>
      </c>
    </row>
    <row r="68" spans="1:4" ht="12.75">
      <c r="A68" s="233">
        <v>63</v>
      </c>
      <c r="B68" s="237" t="s">
        <v>478</v>
      </c>
      <c r="C68" s="238">
        <v>2015</v>
      </c>
      <c r="D68" s="420">
        <v>561</v>
      </c>
    </row>
    <row r="69" spans="1:4" ht="12.75">
      <c r="A69" s="233">
        <v>64</v>
      </c>
      <c r="B69" s="237" t="s">
        <v>746</v>
      </c>
      <c r="C69" s="238">
        <v>2015</v>
      </c>
      <c r="D69" s="420">
        <v>3400</v>
      </c>
    </row>
    <row r="70" spans="1:4" ht="12.75">
      <c r="A70" s="233">
        <v>65</v>
      </c>
      <c r="B70" s="237" t="s">
        <v>747</v>
      </c>
      <c r="C70" s="238">
        <v>2015</v>
      </c>
      <c r="D70" s="420">
        <v>9346.77</v>
      </c>
    </row>
    <row r="71" spans="1:4" ht="12.75">
      <c r="A71" s="233">
        <v>66</v>
      </c>
      <c r="B71" s="237" t="s">
        <v>748</v>
      </c>
      <c r="C71" s="238">
        <v>2015</v>
      </c>
      <c r="D71" s="420">
        <v>5931.06</v>
      </c>
    </row>
    <row r="72" spans="1:4" ht="12.75">
      <c r="A72" s="233">
        <v>67</v>
      </c>
      <c r="B72" s="237" t="s">
        <v>748</v>
      </c>
      <c r="C72" s="238">
        <v>2015</v>
      </c>
      <c r="D72" s="420">
        <v>5931.06</v>
      </c>
    </row>
    <row r="73" spans="1:4" ht="12.75">
      <c r="A73" s="233">
        <v>68</v>
      </c>
      <c r="B73" s="237" t="s">
        <v>748</v>
      </c>
      <c r="C73" s="238">
        <v>2015</v>
      </c>
      <c r="D73" s="420">
        <v>5931.06</v>
      </c>
    </row>
    <row r="74" spans="1:4" ht="12.75">
      <c r="A74" s="233">
        <v>69</v>
      </c>
      <c r="B74" s="237" t="s">
        <v>748</v>
      </c>
      <c r="C74" s="238">
        <v>2015</v>
      </c>
      <c r="D74" s="420">
        <v>5931.06</v>
      </c>
    </row>
    <row r="75" spans="1:4" ht="12.75">
      <c r="A75" s="233">
        <v>70</v>
      </c>
      <c r="B75" s="237" t="s">
        <v>748</v>
      </c>
      <c r="C75" s="238">
        <v>2015</v>
      </c>
      <c r="D75" s="420">
        <v>5931.06</v>
      </c>
    </row>
    <row r="76" spans="1:4" ht="12.75">
      <c r="A76" s="233">
        <v>71</v>
      </c>
      <c r="B76" s="237" t="s">
        <v>748</v>
      </c>
      <c r="C76" s="238">
        <v>2015</v>
      </c>
      <c r="D76" s="420">
        <v>5931.06</v>
      </c>
    </row>
    <row r="77" spans="1:4" ht="12.75">
      <c r="A77" s="233">
        <v>72</v>
      </c>
      <c r="B77" s="237" t="s">
        <v>748</v>
      </c>
      <c r="C77" s="238">
        <v>2015</v>
      </c>
      <c r="D77" s="420">
        <v>5931.06</v>
      </c>
    </row>
    <row r="78" spans="1:4" ht="12.75">
      <c r="A78" s="233">
        <v>73</v>
      </c>
      <c r="B78" s="237" t="s">
        <v>748</v>
      </c>
      <c r="C78" s="238">
        <v>2015</v>
      </c>
      <c r="D78" s="420">
        <v>5931.06</v>
      </c>
    </row>
    <row r="79" spans="1:4" ht="12.75">
      <c r="A79" s="233">
        <v>74</v>
      </c>
      <c r="B79" s="237" t="s">
        <v>748</v>
      </c>
      <c r="C79" s="238">
        <v>2015</v>
      </c>
      <c r="D79" s="420">
        <v>5931.06</v>
      </c>
    </row>
    <row r="80" spans="1:4" ht="12.75">
      <c r="A80" s="233">
        <v>75</v>
      </c>
      <c r="B80" s="237" t="s">
        <v>749</v>
      </c>
      <c r="C80" s="238">
        <v>2015</v>
      </c>
      <c r="D80" s="420">
        <v>5200.44</v>
      </c>
    </row>
    <row r="81" spans="1:4" ht="12.75">
      <c r="A81" s="233">
        <v>76</v>
      </c>
      <c r="B81" s="237" t="s">
        <v>749</v>
      </c>
      <c r="C81" s="238">
        <v>2015</v>
      </c>
      <c r="D81" s="420">
        <v>5200.44</v>
      </c>
    </row>
    <row r="82" spans="1:4" ht="12.75">
      <c r="A82" s="233">
        <v>77</v>
      </c>
      <c r="B82" s="237" t="s">
        <v>750</v>
      </c>
      <c r="C82" s="238">
        <v>2015</v>
      </c>
      <c r="D82" s="420">
        <v>3948.3</v>
      </c>
    </row>
    <row r="83" spans="1:4" ht="12.75">
      <c r="A83" s="233">
        <v>78</v>
      </c>
      <c r="B83" s="237" t="s">
        <v>751</v>
      </c>
      <c r="C83" s="238">
        <v>2015</v>
      </c>
      <c r="D83" s="420">
        <v>6900</v>
      </c>
    </row>
    <row r="84" spans="1:4" ht="12.75">
      <c r="A84" s="233">
        <v>79</v>
      </c>
      <c r="B84" s="237" t="s">
        <v>751</v>
      </c>
      <c r="C84" s="238">
        <v>2015</v>
      </c>
      <c r="D84" s="420">
        <v>6900</v>
      </c>
    </row>
    <row r="85" spans="1:4" ht="12.75">
      <c r="A85" s="233">
        <v>80</v>
      </c>
      <c r="B85" s="237" t="s">
        <v>752</v>
      </c>
      <c r="C85" s="238">
        <v>2015</v>
      </c>
      <c r="D85" s="420">
        <v>5300</v>
      </c>
    </row>
    <row r="86" spans="1:4" ht="12.75">
      <c r="A86" s="233">
        <v>81</v>
      </c>
      <c r="B86" s="237" t="s">
        <v>753</v>
      </c>
      <c r="C86" s="238">
        <v>2015</v>
      </c>
      <c r="D86" s="420">
        <v>3970</v>
      </c>
    </row>
    <row r="87" spans="1:4" ht="12.75">
      <c r="A87" s="233">
        <v>82</v>
      </c>
      <c r="B87" s="237" t="s">
        <v>753</v>
      </c>
      <c r="C87" s="238">
        <v>2015</v>
      </c>
      <c r="D87" s="420">
        <v>3350</v>
      </c>
    </row>
    <row r="88" spans="1:4" ht="12.75">
      <c r="A88" s="233">
        <v>83</v>
      </c>
      <c r="B88" s="237" t="s">
        <v>753</v>
      </c>
      <c r="C88" s="238">
        <v>2015</v>
      </c>
      <c r="D88" s="420">
        <v>3050</v>
      </c>
    </row>
    <row r="89" spans="1:4" ht="12.75" customHeight="1">
      <c r="A89" s="412" t="s">
        <v>54</v>
      </c>
      <c r="B89" s="413"/>
      <c r="C89" s="414"/>
      <c r="D89" s="239">
        <f>SUM(D6:D88)</f>
        <v>353350.50999999995</v>
      </c>
    </row>
    <row r="91" spans="1:4" ht="12.75">
      <c r="A91" s="395" t="s">
        <v>55</v>
      </c>
      <c r="B91" s="395"/>
      <c r="C91" s="395"/>
      <c r="D91" s="395"/>
    </row>
    <row r="92" spans="1:4" ht="12.75">
      <c r="A92" s="227" t="s">
        <v>90</v>
      </c>
      <c r="B92" s="240" t="s">
        <v>51</v>
      </c>
      <c r="C92" s="228" t="s">
        <v>52</v>
      </c>
      <c r="D92" s="229" t="s">
        <v>399</v>
      </c>
    </row>
    <row r="93" spans="1:5" ht="12.75">
      <c r="A93" s="241">
        <v>1</v>
      </c>
      <c r="B93" s="236" t="s">
        <v>396</v>
      </c>
      <c r="C93" s="235">
        <v>2012</v>
      </c>
      <c r="D93" s="419">
        <v>3500</v>
      </c>
      <c r="E93" s="71"/>
    </row>
    <row r="94" spans="1:5" ht="12.75">
      <c r="A94" s="241">
        <v>2</v>
      </c>
      <c r="B94" s="236" t="s">
        <v>397</v>
      </c>
      <c r="C94" s="235">
        <v>2013</v>
      </c>
      <c r="D94" s="419">
        <v>3179.55</v>
      </c>
      <c r="E94" s="71"/>
    </row>
    <row r="95" spans="1:5" ht="12.75">
      <c r="A95" s="241">
        <v>3</v>
      </c>
      <c r="B95" s="138" t="s">
        <v>479</v>
      </c>
      <c r="C95" s="242">
        <v>2013</v>
      </c>
      <c r="D95" s="286">
        <v>4449.89</v>
      </c>
      <c r="E95" s="71"/>
    </row>
    <row r="96" spans="1:5" ht="12.75">
      <c r="A96" s="241">
        <v>4</v>
      </c>
      <c r="B96" s="138" t="s">
        <v>755</v>
      </c>
      <c r="C96" s="242">
        <v>2012</v>
      </c>
      <c r="D96" s="286">
        <v>390</v>
      </c>
      <c r="E96" s="71" t="s">
        <v>599</v>
      </c>
    </row>
    <row r="97" spans="1:5" ht="12.75">
      <c r="A97" s="241">
        <v>5</v>
      </c>
      <c r="B97" s="138" t="s">
        <v>755</v>
      </c>
      <c r="C97" s="242">
        <v>2012</v>
      </c>
      <c r="D97" s="286">
        <v>390</v>
      </c>
      <c r="E97" s="71" t="s">
        <v>302</v>
      </c>
    </row>
    <row r="98" spans="1:5" ht="12.75">
      <c r="A98" s="241">
        <v>6</v>
      </c>
      <c r="B98" s="138" t="s">
        <v>755</v>
      </c>
      <c r="C98" s="242">
        <v>2012</v>
      </c>
      <c r="D98" s="286">
        <v>390</v>
      </c>
      <c r="E98" s="71" t="s">
        <v>302</v>
      </c>
    </row>
    <row r="99" spans="1:5" ht="12.75">
      <c r="A99" s="241">
        <v>7</v>
      </c>
      <c r="B99" s="138" t="s">
        <v>755</v>
      </c>
      <c r="C99" s="242">
        <v>2012</v>
      </c>
      <c r="D99" s="286">
        <v>390</v>
      </c>
      <c r="E99" s="71" t="s">
        <v>302</v>
      </c>
    </row>
    <row r="100" spans="1:5" ht="12.75">
      <c r="A100" s="241">
        <v>8</v>
      </c>
      <c r="B100" s="138" t="s">
        <v>755</v>
      </c>
      <c r="C100" s="242">
        <v>2012</v>
      </c>
      <c r="D100" s="286">
        <v>390</v>
      </c>
      <c r="E100" s="71" t="s">
        <v>302</v>
      </c>
    </row>
    <row r="101" spans="1:5" ht="12.75">
      <c r="A101" s="241">
        <v>9</v>
      </c>
      <c r="B101" s="138" t="s">
        <v>755</v>
      </c>
      <c r="C101" s="242">
        <v>2012</v>
      </c>
      <c r="D101" s="286">
        <v>390</v>
      </c>
      <c r="E101" s="71" t="s">
        <v>302</v>
      </c>
    </row>
    <row r="102" spans="1:5" ht="12.75">
      <c r="A102" s="241">
        <v>10</v>
      </c>
      <c r="B102" s="138" t="s">
        <v>756</v>
      </c>
      <c r="C102" s="242">
        <v>2012</v>
      </c>
      <c r="D102" s="286">
        <v>800</v>
      </c>
      <c r="E102" s="71" t="s">
        <v>302</v>
      </c>
    </row>
    <row r="103" spans="1:5" ht="12.75">
      <c r="A103" s="241">
        <v>11</v>
      </c>
      <c r="B103" s="138" t="s">
        <v>757</v>
      </c>
      <c r="C103" s="242">
        <v>2012</v>
      </c>
      <c r="D103" s="286">
        <v>1000</v>
      </c>
      <c r="E103" s="71" t="s">
        <v>302</v>
      </c>
    </row>
    <row r="104" spans="1:5" ht="12.75">
      <c r="A104" s="241">
        <v>12</v>
      </c>
      <c r="B104" s="138" t="s">
        <v>758</v>
      </c>
      <c r="C104" s="242">
        <v>2012</v>
      </c>
      <c r="D104" s="286">
        <v>400</v>
      </c>
      <c r="E104" s="71" t="s">
        <v>302</v>
      </c>
    </row>
    <row r="105" spans="1:5" ht="12.75">
      <c r="A105" s="241">
        <v>13</v>
      </c>
      <c r="B105" s="138" t="s">
        <v>758</v>
      </c>
      <c r="C105" s="242">
        <v>2012</v>
      </c>
      <c r="D105" s="286">
        <v>400</v>
      </c>
      <c r="E105" s="71" t="s">
        <v>302</v>
      </c>
    </row>
    <row r="106" spans="1:5" ht="12.75">
      <c r="A106" s="241">
        <v>14</v>
      </c>
      <c r="B106" s="138" t="s">
        <v>758</v>
      </c>
      <c r="C106" s="242">
        <v>2012</v>
      </c>
      <c r="D106" s="286">
        <v>400</v>
      </c>
      <c r="E106" s="71" t="s">
        <v>302</v>
      </c>
    </row>
    <row r="107" spans="1:5" ht="12.75">
      <c r="A107" s="241">
        <v>15</v>
      </c>
      <c r="B107" s="138" t="s">
        <v>758</v>
      </c>
      <c r="C107" s="242">
        <v>2012</v>
      </c>
      <c r="D107" s="286">
        <v>400</v>
      </c>
      <c r="E107" s="71" t="s">
        <v>302</v>
      </c>
    </row>
    <row r="108" spans="1:5" ht="12.75">
      <c r="A108" s="241">
        <v>16</v>
      </c>
      <c r="B108" s="138" t="s">
        <v>759</v>
      </c>
      <c r="C108" s="242">
        <v>2013</v>
      </c>
      <c r="D108" s="286">
        <v>988</v>
      </c>
      <c r="E108" s="71" t="s">
        <v>302</v>
      </c>
    </row>
    <row r="109" spans="1:5" ht="12.75">
      <c r="A109" s="241">
        <v>17</v>
      </c>
      <c r="B109" s="237" t="s">
        <v>398</v>
      </c>
      <c r="C109" s="238">
        <v>2014</v>
      </c>
      <c r="D109" s="421">
        <v>879</v>
      </c>
      <c r="E109" s="71" t="s">
        <v>302</v>
      </c>
    </row>
    <row r="110" spans="1:5" ht="12.75">
      <c r="A110" s="241">
        <v>18</v>
      </c>
      <c r="B110" s="237" t="s">
        <v>398</v>
      </c>
      <c r="C110" s="238">
        <v>2014</v>
      </c>
      <c r="D110" s="421">
        <v>879</v>
      </c>
      <c r="E110" s="71" t="s">
        <v>302</v>
      </c>
    </row>
    <row r="111" spans="1:5" ht="12.75">
      <c r="A111" s="241">
        <v>19</v>
      </c>
      <c r="B111" s="237" t="s">
        <v>398</v>
      </c>
      <c r="C111" s="238">
        <v>2014</v>
      </c>
      <c r="D111" s="421">
        <v>879</v>
      </c>
      <c r="E111" s="71" t="s">
        <v>302</v>
      </c>
    </row>
    <row r="112" spans="1:5" ht="12.75">
      <c r="A112" s="241">
        <v>20</v>
      </c>
      <c r="B112" s="237" t="s">
        <v>398</v>
      </c>
      <c r="C112" s="238">
        <v>2014</v>
      </c>
      <c r="D112" s="421">
        <v>879</v>
      </c>
      <c r="E112" s="71" t="s">
        <v>302</v>
      </c>
    </row>
    <row r="113" spans="1:5" ht="12.75">
      <c r="A113" s="241">
        <v>21</v>
      </c>
      <c r="B113" s="237" t="s">
        <v>398</v>
      </c>
      <c r="C113" s="243">
        <v>2014</v>
      </c>
      <c r="D113" s="421">
        <v>879</v>
      </c>
      <c r="E113" s="71" t="s">
        <v>302</v>
      </c>
    </row>
    <row r="114" spans="1:5" ht="12.75">
      <c r="A114" s="241">
        <v>22</v>
      </c>
      <c r="B114" s="237" t="s">
        <v>398</v>
      </c>
      <c r="C114" s="243">
        <v>2014</v>
      </c>
      <c r="D114" s="421">
        <v>879</v>
      </c>
      <c r="E114" s="71" t="s">
        <v>302</v>
      </c>
    </row>
    <row r="115" spans="1:5" ht="12.75">
      <c r="A115" s="241">
        <v>23</v>
      </c>
      <c r="B115" s="237" t="s">
        <v>398</v>
      </c>
      <c r="C115" s="243">
        <v>2014</v>
      </c>
      <c r="D115" s="421">
        <v>879</v>
      </c>
      <c r="E115" s="71" t="s">
        <v>302</v>
      </c>
    </row>
    <row r="116" spans="1:5" ht="12.75">
      <c r="A116" s="241">
        <v>24</v>
      </c>
      <c r="B116" s="237" t="s">
        <v>398</v>
      </c>
      <c r="C116" s="243">
        <v>2014</v>
      </c>
      <c r="D116" s="421">
        <v>879</v>
      </c>
      <c r="E116" s="71" t="s">
        <v>302</v>
      </c>
    </row>
    <row r="117" spans="1:5" ht="12.75">
      <c r="A117" s="241">
        <v>25</v>
      </c>
      <c r="B117" s="237" t="s">
        <v>398</v>
      </c>
      <c r="C117" s="243">
        <v>2014</v>
      </c>
      <c r="D117" s="421">
        <v>879</v>
      </c>
      <c r="E117" s="71" t="s">
        <v>302</v>
      </c>
    </row>
    <row r="118" spans="1:5" ht="12.75">
      <c r="A118" s="241">
        <v>26</v>
      </c>
      <c r="B118" s="237" t="s">
        <v>398</v>
      </c>
      <c r="C118" s="243">
        <v>2014</v>
      </c>
      <c r="D118" s="421">
        <v>879</v>
      </c>
      <c r="E118" s="71" t="s">
        <v>302</v>
      </c>
    </row>
    <row r="119" spans="1:5" ht="12.75">
      <c r="A119" s="241">
        <v>27</v>
      </c>
      <c r="B119" s="237" t="s">
        <v>398</v>
      </c>
      <c r="C119" s="243">
        <v>2014</v>
      </c>
      <c r="D119" s="421">
        <v>879</v>
      </c>
      <c r="E119" s="71" t="s">
        <v>302</v>
      </c>
    </row>
    <row r="120" spans="1:5" ht="12.75">
      <c r="A120" s="241">
        <v>28</v>
      </c>
      <c r="B120" s="237" t="s">
        <v>398</v>
      </c>
      <c r="C120" s="243">
        <v>2014</v>
      </c>
      <c r="D120" s="421">
        <v>879</v>
      </c>
      <c r="E120" s="71" t="s">
        <v>302</v>
      </c>
    </row>
    <row r="121" spans="1:5" ht="12.75">
      <c r="A121" s="241">
        <v>29</v>
      </c>
      <c r="B121" s="237" t="s">
        <v>398</v>
      </c>
      <c r="C121" s="243">
        <v>2014</v>
      </c>
      <c r="D121" s="421">
        <v>879</v>
      </c>
      <c r="E121" s="71" t="s">
        <v>302</v>
      </c>
    </row>
    <row r="122" spans="1:5" ht="12.75">
      <c r="A122" s="241">
        <v>30</v>
      </c>
      <c r="B122" s="237" t="s">
        <v>398</v>
      </c>
      <c r="C122" s="243">
        <v>2014</v>
      </c>
      <c r="D122" s="421">
        <v>879</v>
      </c>
      <c r="E122" s="71" t="s">
        <v>302</v>
      </c>
    </row>
    <row r="123" spans="1:5" ht="12.75">
      <c r="A123" s="241">
        <v>31</v>
      </c>
      <c r="B123" s="237" t="s">
        <v>398</v>
      </c>
      <c r="C123" s="243">
        <v>2014</v>
      </c>
      <c r="D123" s="421">
        <v>879</v>
      </c>
      <c r="E123" s="71" t="s">
        <v>302</v>
      </c>
    </row>
    <row r="124" spans="1:5" ht="12.75">
      <c r="A124" s="241">
        <v>32</v>
      </c>
      <c r="B124" s="237" t="s">
        <v>398</v>
      </c>
      <c r="C124" s="243">
        <v>2014</v>
      </c>
      <c r="D124" s="421">
        <v>879</v>
      </c>
      <c r="E124" s="71" t="s">
        <v>302</v>
      </c>
    </row>
    <row r="125" spans="1:5" ht="12.75">
      <c r="A125" s="241">
        <v>33</v>
      </c>
      <c r="B125" s="237" t="s">
        <v>398</v>
      </c>
      <c r="C125" s="243">
        <v>2014</v>
      </c>
      <c r="D125" s="421">
        <v>879</v>
      </c>
      <c r="E125" s="71" t="s">
        <v>302</v>
      </c>
    </row>
    <row r="126" spans="1:5" ht="12.75">
      <c r="A126" s="241">
        <v>34</v>
      </c>
      <c r="B126" s="237" t="s">
        <v>398</v>
      </c>
      <c r="C126" s="243">
        <v>2014</v>
      </c>
      <c r="D126" s="421">
        <v>879</v>
      </c>
      <c r="E126" s="71" t="s">
        <v>302</v>
      </c>
    </row>
    <row r="127" spans="1:5" ht="12.75">
      <c r="A127" s="241">
        <v>35</v>
      </c>
      <c r="B127" s="237" t="s">
        <v>398</v>
      </c>
      <c r="C127" s="243">
        <v>2014</v>
      </c>
      <c r="D127" s="421">
        <v>879</v>
      </c>
      <c r="E127" s="71" t="s">
        <v>302</v>
      </c>
    </row>
    <row r="128" spans="1:5" ht="12.75">
      <c r="A128" s="241">
        <v>36</v>
      </c>
      <c r="B128" s="244" t="s">
        <v>398</v>
      </c>
      <c r="C128" s="243">
        <v>2014</v>
      </c>
      <c r="D128" s="421">
        <v>879</v>
      </c>
      <c r="E128" s="71" t="s">
        <v>302</v>
      </c>
    </row>
    <row r="129" spans="1:5" ht="12.75">
      <c r="A129" s="241">
        <v>37</v>
      </c>
      <c r="B129" s="84" t="s">
        <v>760</v>
      </c>
      <c r="C129" s="82">
        <v>2015</v>
      </c>
      <c r="D129" s="170">
        <v>669</v>
      </c>
      <c r="E129" s="71" t="s">
        <v>302</v>
      </c>
    </row>
    <row r="130" spans="1:5" ht="12.75">
      <c r="A130" s="241">
        <v>38</v>
      </c>
      <c r="B130" s="84" t="s">
        <v>482</v>
      </c>
      <c r="C130" s="82">
        <v>2015</v>
      </c>
      <c r="D130" s="170">
        <v>669</v>
      </c>
      <c r="E130" s="71" t="s">
        <v>302</v>
      </c>
    </row>
    <row r="131" spans="1:5" ht="12.75">
      <c r="A131" s="241">
        <v>39</v>
      </c>
      <c r="B131" s="84" t="s">
        <v>482</v>
      </c>
      <c r="C131" s="82">
        <v>2015</v>
      </c>
      <c r="D131" s="170">
        <v>669</v>
      </c>
      <c r="E131" s="71" t="s">
        <v>302</v>
      </c>
    </row>
    <row r="132" spans="1:5" ht="12.75">
      <c r="A132" s="241">
        <v>40</v>
      </c>
      <c r="B132" s="84" t="s">
        <v>761</v>
      </c>
      <c r="C132" s="82">
        <v>2015</v>
      </c>
      <c r="D132" s="170">
        <v>849</v>
      </c>
      <c r="E132" s="71" t="s">
        <v>302</v>
      </c>
    </row>
    <row r="133" spans="1:5" ht="12.75">
      <c r="A133" s="245">
        <v>41</v>
      </c>
      <c r="B133" s="84" t="s">
        <v>761</v>
      </c>
      <c r="C133" s="82">
        <v>2015</v>
      </c>
      <c r="D133" s="170">
        <v>849</v>
      </c>
      <c r="E133" s="71" t="s">
        <v>302</v>
      </c>
    </row>
    <row r="134" spans="1:5" ht="12.75">
      <c r="A134" s="245">
        <v>42</v>
      </c>
      <c r="B134" s="84" t="s">
        <v>761</v>
      </c>
      <c r="C134" s="82">
        <v>2015</v>
      </c>
      <c r="D134" s="170">
        <v>849</v>
      </c>
      <c r="E134" s="71" t="s">
        <v>302</v>
      </c>
    </row>
    <row r="135" spans="1:5" ht="12.75">
      <c r="A135" s="241">
        <v>43</v>
      </c>
      <c r="B135" s="84" t="s">
        <v>761</v>
      </c>
      <c r="C135" s="82">
        <v>2015</v>
      </c>
      <c r="D135" s="170">
        <v>849</v>
      </c>
      <c r="E135" s="71" t="s">
        <v>302</v>
      </c>
    </row>
    <row r="136" spans="1:5" ht="12.75">
      <c r="A136" s="241">
        <v>44</v>
      </c>
      <c r="B136" s="84" t="s">
        <v>761</v>
      </c>
      <c r="C136" s="82">
        <v>2015</v>
      </c>
      <c r="D136" s="170">
        <v>849</v>
      </c>
      <c r="E136" s="71" t="s">
        <v>302</v>
      </c>
    </row>
    <row r="137" spans="1:5" ht="12.75">
      <c r="A137" s="241">
        <v>45</v>
      </c>
      <c r="B137" s="84" t="s">
        <v>761</v>
      </c>
      <c r="C137" s="82">
        <v>2015</v>
      </c>
      <c r="D137" s="170">
        <v>849</v>
      </c>
      <c r="E137" s="71" t="s">
        <v>302</v>
      </c>
    </row>
    <row r="138" spans="1:5" ht="12.75">
      <c r="A138" s="241">
        <v>46</v>
      </c>
      <c r="B138" s="84" t="s">
        <v>481</v>
      </c>
      <c r="C138" s="82">
        <v>2015</v>
      </c>
      <c r="D138" s="170">
        <v>1650</v>
      </c>
      <c r="E138" s="71" t="s">
        <v>302</v>
      </c>
    </row>
    <row r="139" spans="1:5" ht="12.75">
      <c r="A139" s="245">
        <v>47</v>
      </c>
      <c r="B139" s="84" t="s">
        <v>762</v>
      </c>
      <c r="C139" s="82">
        <v>2015</v>
      </c>
      <c r="D139" s="170">
        <v>1650</v>
      </c>
      <c r="E139" s="71" t="s">
        <v>302</v>
      </c>
    </row>
    <row r="140" spans="1:5" ht="12.75">
      <c r="A140" s="245">
        <v>48</v>
      </c>
      <c r="B140" s="84" t="s">
        <v>762</v>
      </c>
      <c r="C140" s="82">
        <v>2015</v>
      </c>
      <c r="D140" s="170">
        <v>1650</v>
      </c>
      <c r="E140" s="71" t="s">
        <v>302</v>
      </c>
    </row>
    <row r="141" spans="1:5" ht="12.75">
      <c r="A141" s="241">
        <v>49</v>
      </c>
      <c r="B141" s="84" t="s">
        <v>762</v>
      </c>
      <c r="C141" s="82">
        <v>2015</v>
      </c>
      <c r="D141" s="170">
        <v>1650</v>
      </c>
      <c r="E141" s="71" t="s">
        <v>302</v>
      </c>
    </row>
    <row r="142" spans="1:5" ht="12.75">
      <c r="A142" s="241">
        <v>50</v>
      </c>
      <c r="B142" s="84" t="s">
        <v>762</v>
      </c>
      <c r="C142" s="82">
        <v>2015</v>
      </c>
      <c r="D142" s="170">
        <v>1650</v>
      </c>
      <c r="E142" s="71" t="s">
        <v>302</v>
      </c>
    </row>
    <row r="143" spans="1:5" ht="12.75">
      <c r="A143" s="241">
        <v>51</v>
      </c>
      <c r="B143" s="84" t="s">
        <v>762</v>
      </c>
      <c r="C143" s="82">
        <v>2015</v>
      </c>
      <c r="D143" s="170">
        <v>1650</v>
      </c>
      <c r="E143" s="71" t="s">
        <v>302</v>
      </c>
    </row>
    <row r="144" spans="1:5" ht="12.75">
      <c r="A144" s="241">
        <v>52</v>
      </c>
      <c r="B144" s="84" t="s">
        <v>762</v>
      </c>
      <c r="C144" s="82">
        <v>2015</v>
      </c>
      <c r="D144" s="170">
        <v>1650</v>
      </c>
      <c r="E144" s="71" t="s">
        <v>302</v>
      </c>
    </row>
    <row r="145" spans="1:5" ht="12.75">
      <c r="A145" s="245">
        <v>53</v>
      </c>
      <c r="B145" s="84" t="s">
        <v>762</v>
      </c>
      <c r="C145" s="82">
        <v>2015</v>
      </c>
      <c r="D145" s="170">
        <v>1650</v>
      </c>
      <c r="E145" s="71" t="s">
        <v>302</v>
      </c>
    </row>
    <row r="146" spans="1:5" ht="12.75">
      <c r="A146" s="245">
        <v>54</v>
      </c>
      <c r="B146" s="84" t="s">
        <v>480</v>
      </c>
      <c r="C146" s="82">
        <v>2015</v>
      </c>
      <c r="D146" s="170">
        <v>319</v>
      </c>
      <c r="E146" s="71" t="s">
        <v>302</v>
      </c>
    </row>
    <row r="147" spans="1:5" ht="12.75">
      <c r="A147" s="241">
        <v>55</v>
      </c>
      <c r="B147" s="84" t="s">
        <v>480</v>
      </c>
      <c r="C147" s="82">
        <v>2015</v>
      </c>
      <c r="D147" s="170">
        <v>319</v>
      </c>
      <c r="E147" s="71" t="s">
        <v>302</v>
      </c>
    </row>
    <row r="148" spans="1:5" ht="12.75">
      <c r="A148" s="241">
        <v>56</v>
      </c>
      <c r="B148" s="84" t="s">
        <v>480</v>
      </c>
      <c r="C148" s="82">
        <v>2015</v>
      </c>
      <c r="D148" s="170">
        <v>319</v>
      </c>
      <c r="E148" s="71" t="s">
        <v>302</v>
      </c>
    </row>
    <row r="149" spans="1:4" ht="12.75" customHeight="1">
      <c r="A149" s="415" t="s">
        <v>54</v>
      </c>
      <c r="B149" s="416"/>
      <c r="C149" s="417"/>
      <c r="D149" s="246">
        <f>SUM(D93:D148)</f>
        <v>56695.44</v>
      </c>
    </row>
    <row r="151" ht="13.5" thickBot="1"/>
    <row r="152" spans="1:4" ht="13.5" thickBot="1">
      <c r="A152" s="401" t="s">
        <v>108</v>
      </c>
      <c r="B152" s="402"/>
      <c r="C152" s="402"/>
      <c r="D152" s="403"/>
    </row>
    <row r="153" spans="1:4" ht="12.75">
      <c r="A153" s="396" t="s">
        <v>50</v>
      </c>
      <c r="B153" s="397"/>
      <c r="C153" s="397"/>
      <c r="D153" s="398"/>
    </row>
    <row r="154" spans="1:4" ht="12.75">
      <c r="A154" s="247" t="s">
        <v>121</v>
      </c>
      <c r="B154" s="248" t="s">
        <v>668</v>
      </c>
      <c r="C154" s="249">
        <v>2008</v>
      </c>
      <c r="D154" s="422">
        <v>1820</v>
      </c>
    </row>
    <row r="155" spans="1:4" ht="12.75">
      <c r="A155" s="247" t="s">
        <v>122</v>
      </c>
      <c r="B155" s="248" t="s">
        <v>668</v>
      </c>
      <c r="C155" s="249">
        <v>2008</v>
      </c>
      <c r="D155" s="422">
        <v>1820</v>
      </c>
    </row>
    <row r="156" spans="1:4" ht="12.75">
      <c r="A156" s="247" t="s">
        <v>123</v>
      </c>
      <c r="B156" s="248" t="s">
        <v>668</v>
      </c>
      <c r="C156" s="249">
        <v>2008</v>
      </c>
      <c r="D156" s="422">
        <v>1820</v>
      </c>
    </row>
    <row r="157" spans="1:4" ht="12.75">
      <c r="A157" s="247" t="s">
        <v>124</v>
      </c>
      <c r="B157" s="248" t="s">
        <v>668</v>
      </c>
      <c r="C157" s="249">
        <v>2008</v>
      </c>
      <c r="D157" s="422">
        <v>1820</v>
      </c>
    </row>
    <row r="158" spans="1:4" ht="12.75">
      <c r="A158" s="247" t="s">
        <v>125</v>
      </c>
      <c r="B158" s="248" t="s">
        <v>668</v>
      </c>
      <c r="C158" s="249">
        <v>2008</v>
      </c>
      <c r="D158" s="422">
        <v>1820</v>
      </c>
    </row>
    <row r="159" spans="1:4" ht="12.75">
      <c r="A159" s="247" t="s">
        <v>126</v>
      </c>
      <c r="B159" s="248" t="s">
        <v>668</v>
      </c>
      <c r="C159" s="249">
        <v>2008</v>
      </c>
      <c r="D159" s="422">
        <v>1820</v>
      </c>
    </row>
    <row r="160" spans="1:4" ht="12.75">
      <c r="A160" s="247" t="s">
        <v>127</v>
      </c>
      <c r="B160" s="248" t="s">
        <v>69</v>
      </c>
      <c r="C160" s="249">
        <v>2009</v>
      </c>
      <c r="D160" s="422">
        <v>2600</v>
      </c>
    </row>
    <row r="161" spans="1:4" ht="12.75">
      <c r="A161" s="247" t="s">
        <v>128</v>
      </c>
      <c r="B161" s="248" t="s">
        <v>69</v>
      </c>
      <c r="C161" s="249">
        <v>2009</v>
      </c>
      <c r="D161" s="422">
        <v>2600</v>
      </c>
    </row>
    <row r="162" spans="1:4" ht="12.75">
      <c r="A162" s="247" t="s">
        <v>129</v>
      </c>
      <c r="B162" s="248" t="s">
        <v>69</v>
      </c>
      <c r="C162" s="249">
        <v>2009</v>
      </c>
      <c r="D162" s="422">
        <v>2600</v>
      </c>
    </row>
    <row r="163" spans="1:4" ht="12.75">
      <c r="A163" s="247" t="s">
        <v>130</v>
      </c>
      <c r="B163" s="248" t="s">
        <v>69</v>
      </c>
      <c r="C163" s="249">
        <v>2009</v>
      </c>
      <c r="D163" s="422">
        <v>2600</v>
      </c>
    </row>
    <row r="164" spans="1:4" ht="12.75">
      <c r="A164" s="247" t="s">
        <v>131</v>
      </c>
      <c r="B164" s="248" t="s">
        <v>69</v>
      </c>
      <c r="C164" s="249">
        <v>2009</v>
      </c>
      <c r="D164" s="422">
        <v>2600</v>
      </c>
    </row>
    <row r="165" spans="1:4" ht="12.75">
      <c r="A165" s="247" t="s">
        <v>132</v>
      </c>
      <c r="B165" s="248" t="s">
        <v>69</v>
      </c>
      <c r="C165" s="249">
        <v>2009</v>
      </c>
      <c r="D165" s="422">
        <v>2600</v>
      </c>
    </row>
    <row r="166" spans="1:4" ht="12.75">
      <c r="A166" s="247" t="s">
        <v>133</v>
      </c>
      <c r="B166" s="248" t="s">
        <v>70</v>
      </c>
      <c r="C166" s="249">
        <v>2010</v>
      </c>
      <c r="D166" s="422">
        <v>2220</v>
      </c>
    </row>
    <row r="167" spans="1:4" ht="12.75">
      <c r="A167" s="247" t="s">
        <v>134</v>
      </c>
      <c r="B167" s="248" t="s">
        <v>70</v>
      </c>
      <c r="C167" s="249">
        <v>2010</v>
      </c>
      <c r="D167" s="422">
        <v>2220</v>
      </c>
    </row>
    <row r="168" spans="1:4" ht="12.75">
      <c r="A168" s="247" t="s">
        <v>135</v>
      </c>
      <c r="B168" s="248" t="s">
        <v>70</v>
      </c>
      <c r="C168" s="249">
        <v>2010</v>
      </c>
      <c r="D168" s="422">
        <v>2220</v>
      </c>
    </row>
    <row r="169" spans="1:4" ht="12.75">
      <c r="A169" s="247" t="s">
        <v>136</v>
      </c>
      <c r="B169" s="248" t="s">
        <v>70</v>
      </c>
      <c r="C169" s="249">
        <v>2010</v>
      </c>
      <c r="D169" s="422">
        <v>2220</v>
      </c>
    </row>
    <row r="170" spans="1:4" ht="12.75">
      <c r="A170" s="247" t="s">
        <v>486</v>
      </c>
      <c r="B170" s="248" t="s">
        <v>71</v>
      </c>
      <c r="C170" s="249">
        <v>2011</v>
      </c>
      <c r="D170" s="422">
        <v>3000</v>
      </c>
    </row>
    <row r="171" spans="1:4" ht="12.75">
      <c r="A171" s="247" t="s">
        <v>487</v>
      </c>
      <c r="B171" s="248" t="s">
        <v>72</v>
      </c>
      <c r="C171" s="249">
        <v>2011</v>
      </c>
      <c r="D171" s="422">
        <v>3000</v>
      </c>
    </row>
    <row r="172" spans="1:4" ht="12.75">
      <c r="A172" s="247" t="s">
        <v>488</v>
      </c>
      <c r="B172" s="248" t="s">
        <v>73</v>
      </c>
      <c r="C172" s="249">
        <v>2012</v>
      </c>
      <c r="D172" s="422">
        <v>2561.97</v>
      </c>
    </row>
    <row r="173" spans="1:4" ht="12.75">
      <c r="A173" s="247" t="s">
        <v>489</v>
      </c>
      <c r="B173" s="248" t="s">
        <v>384</v>
      </c>
      <c r="C173" s="249">
        <v>2012</v>
      </c>
      <c r="D173" s="422">
        <v>2561.97</v>
      </c>
    </row>
    <row r="174" spans="1:4" ht="12.75">
      <c r="A174" s="247" t="s">
        <v>490</v>
      </c>
      <c r="B174" s="248" t="s">
        <v>384</v>
      </c>
      <c r="C174" s="249">
        <v>2012</v>
      </c>
      <c r="D174" s="422">
        <v>2561.97</v>
      </c>
    </row>
    <row r="175" spans="1:4" ht="12.75">
      <c r="A175" s="247" t="s">
        <v>491</v>
      </c>
      <c r="B175" s="248" t="s">
        <v>384</v>
      </c>
      <c r="C175" s="249">
        <v>2012</v>
      </c>
      <c r="D175" s="422">
        <v>2561.97</v>
      </c>
    </row>
    <row r="176" spans="1:4" ht="12.75">
      <c r="A176" s="247" t="s">
        <v>492</v>
      </c>
      <c r="B176" s="248" t="s">
        <v>483</v>
      </c>
      <c r="C176" s="249">
        <v>2013</v>
      </c>
      <c r="D176" s="422">
        <v>2554</v>
      </c>
    </row>
    <row r="177" spans="1:4" ht="12.75">
      <c r="A177" s="247" t="s">
        <v>493</v>
      </c>
      <c r="B177" s="248" t="s">
        <v>483</v>
      </c>
      <c r="C177" s="249">
        <v>2013</v>
      </c>
      <c r="D177" s="422">
        <v>2554</v>
      </c>
    </row>
    <row r="178" spans="1:4" ht="12.75">
      <c r="A178" s="247" t="s">
        <v>494</v>
      </c>
      <c r="B178" s="248" t="s">
        <v>484</v>
      </c>
      <c r="C178" s="249">
        <v>2015</v>
      </c>
      <c r="D178" s="422">
        <v>2585</v>
      </c>
    </row>
    <row r="179" spans="1:4" ht="12.75">
      <c r="A179" s="247" t="s">
        <v>495</v>
      </c>
      <c r="B179" s="248" t="s">
        <v>484</v>
      </c>
      <c r="C179" s="249">
        <v>2015</v>
      </c>
      <c r="D179" s="422">
        <v>2585</v>
      </c>
    </row>
    <row r="180" spans="1:4" ht="12.75">
      <c r="A180" s="247" t="s">
        <v>496</v>
      </c>
      <c r="B180" s="248" t="s">
        <v>484</v>
      </c>
      <c r="C180" s="249">
        <v>2015</v>
      </c>
      <c r="D180" s="422">
        <v>2585</v>
      </c>
    </row>
    <row r="181" spans="1:4" ht="12.75">
      <c r="A181" s="247" t="s">
        <v>497</v>
      </c>
      <c r="B181" s="248" t="s">
        <v>484</v>
      </c>
      <c r="C181" s="249">
        <v>2015</v>
      </c>
      <c r="D181" s="422">
        <v>2585</v>
      </c>
    </row>
    <row r="182" spans="1:4" ht="12.75">
      <c r="A182" s="247" t="s">
        <v>498</v>
      </c>
      <c r="B182" s="248" t="s">
        <v>484</v>
      </c>
      <c r="C182" s="249">
        <v>2015</v>
      </c>
      <c r="D182" s="422">
        <v>2585</v>
      </c>
    </row>
    <row r="183" spans="1:4" ht="12.75">
      <c r="A183" s="247" t="s">
        <v>499</v>
      </c>
      <c r="B183" s="248" t="s">
        <v>669</v>
      </c>
      <c r="C183" s="153">
        <v>2015</v>
      </c>
      <c r="D183" s="423">
        <v>2650</v>
      </c>
    </row>
    <row r="184" spans="1:4" ht="12.75">
      <c r="A184" s="247" t="s">
        <v>500</v>
      </c>
      <c r="B184" s="248" t="s">
        <v>669</v>
      </c>
      <c r="C184" s="153">
        <v>2015</v>
      </c>
      <c r="D184" s="423">
        <v>2650</v>
      </c>
    </row>
    <row r="185" spans="1:4" ht="12.75">
      <c r="A185" s="247" t="s">
        <v>501</v>
      </c>
      <c r="B185" s="248" t="s">
        <v>670</v>
      </c>
      <c r="C185" s="153">
        <v>2015</v>
      </c>
      <c r="D185" s="423">
        <v>2925</v>
      </c>
    </row>
    <row r="186" spans="1:4" ht="12.75">
      <c r="A186" s="247" t="s">
        <v>502</v>
      </c>
      <c r="B186" s="152" t="s">
        <v>671</v>
      </c>
      <c r="C186" s="153">
        <v>2015</v>
      </c>
      <c r="D186" s="423">
        <v>3240</v>
      </c>
    </row>
    <row r="187" spans="1:4" ht="12.75">
      <c r="A187" s="247" t="s">
        <v>503</v>
      </c>
      <c r="B187" s="248" t="s">
        <v>672</v>
      </c>
      <c r="C187" s="153">
        <v>2015</v>
      </c>
      <c r="D187" s="423">
        <v>2899</v>
      </c>
    </row>
    <row r="188" spans="1:4" ht="12.75">
      <c r="A188" s="247" t="s">
        <v>504</v>
      </c>
      <c r="B188" s="152" t="s">
        <v>673</v>
      </c>
      <c r="C188" s="153">
        <v>2015</v>
      </c>
      <c r="D188" s="423">
        <v>3873.39</v>
      </c>
    </row>
    <row r="189" spans="1:4" ht="12.75">
      <c r="A189" s="247" t="s">
        <v>505</v>
      </c>
      <c r="B189" s="248" t="s">
        <v>74</v>
      </c>
      <c r="C189" s="249">
        <v>2010</v>
      </c>
      <c r="D189" s="422">
        <v>28041.7</v>
      </c>
    </row>
    <row r="190" spans="1:4" ht="12.75">
      <c r="A190" s="247" t="s">
        <v>506</v>
      </c>
      <c r="B190" s="248" t="s">
        <v>75</v>
      </c>
      <c r="C190" s="249">
        <v>2012</v>
      </c>
      <c r="D190" s="422">
        <v>20013.58</v>
      </c>
    </row>
    <row r="191" spans="1:4" ht="12.75">
      <c r="A191" s="247" t="s">
        <v>507</v>
      </c>
      <c r="B191" s="248" t="s">
        <v>76</v>
      </c>
      <c r="C191" s="249">
        <v>2012</v>
      </c>
      <c r="D191" s="422">
        <v>31734</v>
      </c>
    </row>
    <row r="192" spans="1:4" ht="12.75">
      <c r="A192" s="247" t="s">
        <v>508</v>
      </c>
      <c r="B192" s="248" t="s">
        <v>674</v>
      </c>
      <c r="C192" s="249">
        <v>2008</v>
      </c>
      <c r="D192" s="422">
        <v>1850</v>
      </c>
    </row>
    <row r="193" spans="1:4" ht="12.75">
      <c r="A193" s="247" t="s">
        <v>509</v>
      </c>
      <c r="B193" s="248" t="s">
        <v>675</v>
      </c>
      <c r="C193" s="249">
        <v>2008</v>
      </c>
      <c r="D193" s="422">
        <v>915</v>
      </c>
    </row>
    <row r="194" spans="1:4" ht="12.75">
      <c r="A194" s="247" t="s">
        <v>510</v>
      </c>
      <c r="B194" s="248" t="s">
        <v>675</v>
      </c>
      <c r="C194" s="249">
        <v>2008</v>
      </c>
      <c r="D194" s="422">
        <v>915</v>
      </c>
    </row>
    <row r="195" spans="1:4" ht="12.75">
      <c r="A195" s="247" t="s">
        <v>511</v>
      </c>
      <c r="B195" s="248" t="s">
        <v>675</v>
      </c>
      <c r="C195" s="249">
        <v>2008</v>
      </c>
      <c r="D195" s="422">
        <v>915</v>
      </c>
    </row>
    <row r="196" spans="1:4" ht="12.75">
      <c r="A196" s="247" t="s">
        <v>512</v>
      </c>
      <c r="B196" s="248" t="s">
        <v>675</v>
      </c>
      <c r="C196" s="249">
        <v>2008</v>
      </c>
      <c r="D196" s="422">
        <v>915</v>
      </c>
    </row>
    <row r="197" spans="1:4" ht="12.75">
      <c r="A197" s="247" t="s">
        <v>513</v>
      </c>
      <c r="B197" s="248" t="s">
        <v>675</v>
      </c>
      <c r="C197" s="249">
        <v>2008</v>
      </c>
      <c r="D197" s="422">
        <v>945</v>
      </c>
    </row>
    <row r="198" spans="1:4" ht="12.75">
      <c r="A198" s="247" t="s">
        <v>514</v>
      </c>
      <c r="B198" s="248" t="s">
        <v>77</v>
      </c>
      <c r="C198" s="249">
        <v>2009</v>
      </c>
      <c r="D198" s="422">
        <v>750</v>
      </c>
    </row>
    <row r="199" spans="1:4" ht="12.75">
      <c r="A199" s="247" t="s">
        <v>515</v>
      </c>
      <c r="B199" s="248" t="s">
        <v>77</v>
      </c>
      <c r="C199" s="249">
        <v>2009</v>
      </c>
      <c r="D199" s="422">
        <v>750</v>
      </c>
    </row>
    <row r="200" spans="1:4" ht="12.75">
      <c r="A200" s="247" t="s">
        <v>516</v>
      </c>
      <c r="B200" s="248" t="s">
        <v>78</v>
      </c>
      <c r="C200" s="249">
        <v>2010</v>
      </c>
      <c r="D200" s="422">
        <v>850</v>
      </c>
    </row>
    <row r="201" spans="1:4" ht="12.75">
      <c r="A201" s="247" t="s">
        <v>517</v>
      </c>
      <c r="B201" s="248" t="s">
        <v>78</v>
      </c>
      <c r="C201" s="249">
        <v>2010</v>
      </c>
      <c r="D201" s="422">
        <v>850</v>
      </c>
    </row>
    <row r="202" spans="1:4" ht="12.75">
      <c r="A202" s="247" t="s">
        <v>518</v>
      </c>
      <c r="B202" s="248" t="s">
        <v>79</v>
      </c>
      <c r="C202" s="249">
        <v>2010</v>
      </c>
      <c r="D202" s="422">
        <v>450</v>
      </c>
    </row>
    <row r="203" spans="1:4" ht="12.75">
      <c r="A203" s="247" t="s">
        <v>519</v>
      </c>
      <c r="B203" s="248" t="s">
        <v>79</v>
      </c>
      <c r="C203" s="249">
        <v>2010</v>
      </c>
      <c r="D203" s="422">
        <v>450</v>
      </c>
    </row>
    <row r="204" spans="1:4" ht="12.75">
      <c r="A204" s="247" t="s">
        <v>691</v>
      </c>
      <c r="B204" s="248" t="s">
        <v>78</v>
      </c>
      <c r="C204" s="249">
        <v>2011</v>
      </c>
      <c r="D204" s="422">
        <v>850</v>
      </c>
    </row>
    <row r="205" spans="1:4" ht="12.75">
      <c r="A205" s="247" t="s">
        <v>692</v>
      </c>
      <c r="B205" s="248" t="s">
        <v>78</v>
      </c>
      <c r="C205" s="249">
        <v>2011</v>
      </c>
      <c r="D205" s="422">
        <v>850</v>
      </c>
    </row>
    <row r="206" spans="1:4" ht="12.75">
      <c r="A206" s="247" t="s">
        <v>693</v>
      </c>
      <c r="B206" s="248" t="s">
        <v>80</v>
      </c>
      <c r="C206" s="249">
        <v>2012</v>
      </c>
      <c r="D206" s="422">
        <v>596.9</v>
      </c>
    </row>
    <row r="207" spans="1:4" ht="12.75">
      <c r="A207" s="247" t="s">
        <v>694</v>
      </c>
      <c r="B207" s="248" t="s">
        <v>80</v>
      </c>
      <c r="C207" s="249">
        <v>2012</v>
      </c>
      <c r="D207" s="422">
        <v>596.9</v>
      </c>
    </row>
    <row r="208" spans="1:4" ht="12.75">
      <c r="A208" s="247" t="s">
        <v>695</v>
      </c>
      <c r="B208" s="248" t="s">
        <v>385</v>
      </c>
      <c r="C208" s="153">
        <v>2013</v>
      </c>
      <c r="D208" s="422">
        <v>1180.8</v>
      </c>
    </row>
    <row r="209" spans="1:4" ht="12.75">
      <c r="A209" s="247" t="s">
        <v>696</v>
      </c>
      <c r="B209" s="248" t="s">
        <v>385</v>
      </c>
      <c r="C209" s="153">
        <v>2013</v>
      </c>
      <c r="D209" s="422">
        <v>1180.8</v>
      </c>
    </row>
    <row r="210" spans="1:4" ht="12.75">
      <c r="A210" s="247" t="s">
        <v>697</v>
      </c>
      <c r="B210" s="248" t="s">
        <v>386</v>
      </c>
      <c r="C210" s="153">
        <v>2013</v>
      </c>
      <c r="D210" s="198">
        <v>756.45</v>
      </c>
    </row>
    <row r="211" spans="1:4" ht="12.75">
      <c r="A211" s="247" t="s">
        <v>698</v>
      </c>
      <c r="B211" s="248" t="s">
        <v>386</v>
      </c>
      <c r="C211" s="153">
        <v>2013</v>
      </c>
      <c r="D211" s="198">
        <v>756.45</v>
      </c>
    </row>
    <row r="212" spans="1:4" ht="12.75">
      <c r="A212" s="247" t="s">
        <v>699</v>
      </c>
      <c r="B212" s="248" t="s">
        <v>80</v>
      </c>
      <c r="C212" s="153">
        <v>2015</v>
      </c>
      <c r="D212" s="198">
        <v>430</v>
      </c>
    </row>
    <row r="213" spans="1:4" ht="12.75">
      <c r="A213" s="247" t="s">
        <v>700</v>
      </c>
      <c r="B213" s="248" t="s">
        <v>80</v>
      </c>
      <c r="C213" s="153">
        <v>2015</v>
      </c>
      <c r="D213" s="198">
        <v>430</v>
      </c>
    </row>
    <row r="214" spans="1:4" ht="12.75">
      <c r="A214" s="247" t="s">
        <v>701</v>
      </c>
      <c r="B214" s="248" t="s">
        <v>676</v>
      </c>
      <c r="C214" s="153">
        <v>2015</v>
      </c>
      <c r="D214" s="198">
        <v>480</v>
      </c>
    </row>
    <row r="215" spans="1:4" ht="12.75">
      <c r="A215" s="247" t="s">
        <v>702</v>
      </c>
      <c r="B215" s="152" t="s">
        <v>677</v>
      </c>
      <c r="C215" s="153">
        <v>2015</v>
      </c>
      <c r="D215" s="422">
        <v>1580</v>
      </c>
    </row>
    <row r="216" spans="1:4" ht="12.75">
      <c r="A216" s="247" t="s">
        <v>703</v>
      </c>
      <c r="B216" s="152" t="s">
        <v>678</v>
      </c>
      <c r="C216" s="153">
        <v>2015</v>
      </c>
      <c r="D216" s="424">
        <v>970</v>
      </c>
    </row>
    <row r="217" spans="1:4" ht="12.75">
      <c r="A217" s="247" t="s">
        <v>704</v>
      </c>
      <c r="B217" s="152" t="s">
        <v>678</v>
      </c>
      <c r="C217" s="153">
        <v>2015</v>
      </c>
      <c r="D217" s="424">
        <v>970</v>
      </c>
    </row>
    <row r="218" spans="1:4" ht="12.75">
      <c r="A218" s="247" t="s">
        <v>705</v>
      </c>
      <c r="B218" s="248" t="s">
        <v>679</v>
      </c>
      <c r="C218" s="249">
        <v>2008</v>
      </c>
      <c r="D218" s="422">
        <v>715</v>
      </c>
    </row>
    <row r="219" spans="1:4" ht="12.75">
      <c r="A219" s="247" t="s">
        <v>706</v>
      </c>
      <c r="B219" s="248" t="s">
        <v>679</v>
      </c>
      <c r="C219" s="249">
        <v>2008</v>
      </c>
      <c r="D219" s="422">
        <v>715</v>
      </c>
    </row>
    <row r="220" spans="1:4" ht="12.75">
      <c r="A220" s="247" t="s">
        <v>707</v>
      </c>
      <c r="B220" s="248" t="s">
        <v>679</v>
      </c>
      <c r="C220" s="249">
        <v>2008</v>
      </c>
      <c r="D220" s="422">
        <v>715</v>
      </c>
    </row>
    <row r="221" spans="1:4" ht="12.75">
      <c r="A221" s="247" t="s">
        <v>708</v>
      </c>
      <c r="B221" s="248" t="s">
        <v>679</v>
      </c>
      <c r="C221" s="249">
        <v>2008</v>
      </c>
      <c r="D221" s="422">
        <v>715</v>
      </c>
    </row>
    <row r="222" spans="1:4" ht="12.75">
      <c r="A222" s="247" t="s">
        <v>709</v>
      </c>
      <c r="B222" s="248" t="s">
        <v>679</v>
      </c>
      <c r="C222" s="249">
        <v>2008</v>
      </c>
      <c r="D222" s="422">
        <v>715</v>
      </c>
    </row>
    <row r="223" spans="1:4" ht="12.75">
      <c r="A223" s="247" t="s">
        <v>710</v>
      </c>
      <c r="B223" s="248" t="s">
        <v>680</v>
      </c>
      <c r="C223" s="249">
        <v>2008</v>
      </c>
      <c r="D223" s="422">
        <v>600</v>
      </c>
    </row>
    <row r="224" spans="1:4" ht="12.75">
      <c r="A224" s="247" t="s">
        <v>711</v>
      </c>
      <c r="B224" s="248" t="s">
        <v>680</v>
      </c>
      <c r="C224" s="249">
        <v>2008</v>
      </c>
      <c r="D224" s="422">
        <v>600</v>
      </c>
    </row>
    <row r="225" spans="1:4" ht="12.75">
      <c r="A225" s="247" t="s">
        <v>712</v>
      </c>
      <c r="B225" s="248" t="s">
        <v>680</v>
      </c>
      <c r="C225" s="249">
        <v>2008</v>
      </c>
      <c r="D225" s="422">
        <v>600</v>
      </c>
    </row>
    <row r="226" spans="1:4" ht="12.75">
      <c r="A226" s="247" t="s">
        <v>713</v>
      </c>
      <c r="B226" s="248" t="s">
        <v>680</v>
      </c>
      <c r="C226" s="249">
        <v>2008</v>
      </c>
      <c r="D226" s="422">
        <v>600</v>
      </c>
    </row>
    <row r="227" spans="1:4" ht="12.75">
      <c r="A227" s="247" t="s">
        <v>714</v>
      </c>
      <c r="B227" s="152" t="s">
        <v>387</v>
      </c>
      <c r="C227" s="153">
        <v>2013</v>
      </c>
      <c r="D227" s="423">
        <v>430</v>
      </c>
    </row>
    <row r="228" spans="1:4" ht="12.75">
      <c r="A228" s="247" t="s">
        <v>715</v>
      </c>
      <c r="B228" s="152" t="s">
        <v>387</v>
      </c>
      <c r="C228" s="153">
        <v>2013</v>
      </c>
      <c r="D228" s="423">
        <v>430</v>
      </c>
    </row>
    <row r="229" spans="1:4" ht="12.75">
      <c r="A229" s="247" t="s">
        <v>716</v>
      </c>
      <c r="B229" s="152" t="s">
        <v>485</v>
      </c>
      <c r="C229" s="153">
        <v>2015</v>
      </c>
      <c r="D229" s="423">
        <v>430</v>
      </c>
    </row>
    <row r="230" spans="1:4" ht="12.75">
      <c r="A230" s="247" t="s">
        <v>717</v>
      </c>
      <c r="B230" s="152" t="s">
        <v>485</v>
      </c>
      <c r="C230" s="153">
        <v>2015</v>
      </c>
      <c r="D230" s="423">
        <v>430</v>
      </c>
    </row>
    <row r="231" spans="1:4" ht="12.75">
      <c r="A231" s="247" t="s">
        <v>718</v>
      </c>
      <c r="B231" s="152" t="s">
        <v>485</v>
      </c>
      <c r="C231" s="153">
        <v>2015</v>
      </c>
      <c r="D231" s="423">
        <v>430</v>
      </c>
    </row>
    <row r="232" spans="1:4" ht="12.75">
      <c r="A232" s="247" t="s">
        <v>719</v>
      </c>
      <c r="B232" s="152" t="s">
        <v>485</v>
      </c>
      <c r="C232" s="153">
        <v>2015</v>
      </c>
      <c r="D232" s="423">
        <v>474</v>
      </c>
    </row>
    <row r="233" spans="1:4" ht="12.75">
      <c r="A233" s="247" t="s">
        <v>720</v>
      </c>
      <c r="B233" s="152" t="s">
        <v>485</v>
      </c>
      <c r="C233" s="153">
        <v>2015</v>
      </c>
      <c r="D233" s="423">
        <v>470</v>
      </c>
    </row>
    <row r="234" spans="1:4" ht="12.75">
      <c r="A234" s="247" t="s">
        <v>721</v>
      </c>
      <c r="B234" s="248" t="s">
        <v>681</v>
      </c>
      <c r="C234" s="249">
        <v>2008</v>
      </c>
      <c r="D234" s="422">
        <v>24985.6</v>
      </c>
    </row>
    <row r="235" spans="1:4" ht="12.75">
      <c r="A235" s="247" t="s">
        <v>722</v>
      </c>
      <c r="B235" s="152" t="s">
        <v>682</v>
      </c>
      <c r="C235" s="153">
        <v>2008</v>
      </c>
      <c r="D235" s="423">
        <v>23700</v>
      </c>
    </row>
    <row r="236" spans="1:4" ht="12.75">
      <c r="A236" s="247" t="s">
        <v>723</v>
      </c>
      <c r="B236" s="152" t="s">
        <v>683</v>
      </c>
      <c r="C236" s="153">
        <v>2008</v>
      </c>
      <c r="D236" s="423">
        <v>14300</v>
      </c>
    </row>
    <row r="237" spans="1:4" ht="12.75">
      <c r="A237" s="247" t="s">
        <v>724</v>
      </c>
      <c r="B237" s="152" t="s">
        <v>684</v>
      </c>
      <c r="C237" s="153">
        <v>2015</v>
      </c>
      <c r="D237" s="423">
        <v>10196.7</v>
      </c>
    </row>
    <row r="238" spans="1:4" ht="12.75">
      <c r="A238" s="247" t="s">
        <v>725</v>
      </c>
      <c r="B238" s="152" t="s">
        <v>685</v>
      </c>
      <c r="C238" s="153">
        <v>2003</v>
      </c>
      <c r="D238" s="423">
        <v>4850</v>
      </c>
    </row>
    <row r="239" spans="1:4" ht="12.75">
      <c r="A239" s="247" t="s">
        <v>726</v>
      </c>
      <c r="B239" s="152" t="s">
        <v>686</v>
      </c>
      <c r="C239" s="153">
        <v>2005</v>
      </c>
      <c r="D239" s="423">
        <v>3475.78</v>
      </c>
    </row>
    <row r="240" spans="1:4" ht="12.75">
      <c r="A240" s="247" t="s">
        <v>727</v>
      </c>
      <c r="B240" s="152" t="s">
        <v>687</v>
      </c>
      <c r="C240" s="153">
        <v>2008</v>
      </c>
      <c r="D240" s="423">
        <v>3500</v>
      </c>
    </row>
    <row r="241" spans="1:4" ht="12.75">
      <c r="A241" s="247" t="s">
        <v>728</v>
      </c>
      <c r="B241" s="152" t="s">
        <v>688</v>
      </c>
      <c r="C241" s="153">
        <v>2007</v>
      </c>
      <c r="D241" s="423">
        <v>2799</v>
      </c>
    </row>
    <row r="242" spans="1:4" ht="12.75">
      <c r="A242" s="247" t="s">
        <v>729</v>
      </c>
      <c r="B242" s="152" t="s">
        <v>686</v>
      </c>
      <c r="C242" s="153">
        <v>2014</v>
      </c>
      <c r="D242" s="423">
        <v>5500</v>
      </c>
    </row>
    <row r="243" spans="1:4" ht="12.75">
      <c r="A243" s="247" t="s">
        <v>730</v>
      </c>
      <c r="B243" s="152" t="s">
        <v>689</v>
      </c>
      <c r="C243" s="153">
        <v>2007</v>
      </c>
      <c r="D243" s="423">
        <v>3085.53</v>
      </c>
    </row>
    <row r="244" spans="1:4" ht="12.75">
      <c r="A244" s="247" t="s">
        <v>731</v>
      </c>
      <c r="B244" s="152" t="s">
        <v>690</v>
      </c>
      <c r="C244" s="153">
        <v>2004</v>
      </c>
      <c r="D244" s="423">
        <v>2599</v>
      </c>
    </row>
    <row r="245" spans="1:4" ht="12.75">
      <c r="A245" s="247" t="s">
        <v>732</v>
      </c>
      <c r="B245" s="152" t="s">
        <v>388</v>
      </c>
      <c r="C245" s="153">
        <v>2013</v>
      </c>
      <c r="D245" s="423">
        <v>1236.15</v>
      </c>
    </row>
    <row r="246" spans="1:4" ht="12.75">
      <c r="A246" s="404" t="s">
        <v>54</v>
      </c>
      <c r="B246" s="399"/>
      <c r="C246" s="400"/>
      <c r="D246" s="252">
        <f>SUM(D154:D245)</f>
        <v>299187.61000000004</v>
      </c>
    </row>
    <row r="248" spans="1:4" ht="12.75">
      <c r="A248" s="394" t="s">
        <v>55</v>
      </c>
      <c r="B248" s="394"/>
      <c r="C248" s="394"/>
      <c r="D248" s="394"/>
    </row>
    <row r="249" spans="1:4" ht="38.25">
      <c r="A249" s="253" t="s">
        <v>90</v>
      </c>
      <c r="B249" s="254" t="s">
        <v>51</v>
      </c>
      <c r="C249" s="255" t="s">
        <v>52</v>
      </c>
      <c r="D249" s="256" t="s">
        <v>53</v>
      </c>
    </row>
    <row r="250" spans="1:4" ht="12.75">
      <c r="A250" s="250">
        <v>1</v>
      </c>
      <c r="B250" s="248" t="s">
        <v>733</v>
      </c>
      <c r="C250" s="249">
        <v>2008</v>
      </c>
      <c r="D250" s="425">
        <v>4400</v>
      </c>
    </row>
    <row r="251" spans="1:4" ht="12.75">
      <c r="A251" s="250">
        <v>2</v>
      </c>
      <c r="B251" s="248" t="s">
        <v>81</v>
      </c>
      <c r="C251" s="249">
        <v>2009</v>
      </c>
      <c r="D251" s="425">
        <v>4045</v>
      </c>
    </row>
    <row r="252" spans="1:4" ht="12.75">
      <c r="A252" s="250">
        <v>3</v>
      </c>
      <c r="B252" s="248" t="s">
        <v>81</v>
      </c>
      <c r="C252" s="249">
        <v>2009</v>
      </c>
      <c r="D252" s="425">
        <v>4045</v>
      </c>
    </row>
    <row r="253" spans="1:4" ht="12.75">
      <c r="A253" s="250">
        <v>4</v>
      </c>
      <c r="B253" s="248" t="s">
        <v>82</v>
      </c>
      <c r="C253" s="249">
        <v>2010</v>
      </c>
      <c r="D253" s="425">
        <v>3400</v>
      </c>
    </row>
    <row r="254" spans="1:4" ht="12.75">
      <c r="A254" s="250">
        <v>5</v>
      </c>
      <c r="B254" s="248" t="s">
        <v>82</v>
      </c>
      <c r="C254" s="249">
        <v>2010</v>
      </c>
      <c r="D254" s="425">
        <v>3400</v>
      </c>
    </row>
    <row r="255" spans="1:4" ht="12.75">
      <c r="A255" s="250">
        <v>6</v>
      </c>
      <c r="B255" s="248" t="s">
        <v>82</v>
      </c>
      <c r="C255" s="249">
        <v>2010</v>
      </c>
      <c r="D255" s="425">
        <v>3400</v>
      </c>
    </row>
    <row r="256" spans="1:4" ht="12.75">
      <c r="A256" s="250">
        <v>7</v>
      </c>
      <c r="B256" s="248" t="s">
        <v>82</v>
      </c>
      <c r="C256" s="249">
        <v>2010</v>
      </c>
      <c r="D256" s="425">
        <v>3400</v>
      </c>
    </row>
    <row r="257" spans="1:4" ht="12.75">
      <c r="A257" s="392" t="s">
        <v>54</v>
      </c>
      <c r="B257" s="393"/>
      <c r="C257" s="405"/>
      <c r="D257" s="226">
        <f>SUM(D250:D256)</f>
        <v>26090</v>
      </c>
    </row>
    <row r="259" ht="13.5" thickBot="1"/>
    <row r="260" spans="1:4" ht="13.5" thickBot="1">
      <c r="A260" s="401" t="s">
        <v>0</v>
      </c>
      <c r="B260" s="402"/>
      <c r="C260" s="402"/>
      <c r="D260" s="403"/>
    </row>
    <row r="261" spans="1:4" ht="12.75">
      <c r="A261" s="396" t="s">
        <v>50</v>
      </c>
      <c r="B261" s="397"/>
      <c r="C261" s="397"/>
      <c r="D261" s="398"/>
    </row>
    <row r="262" spans="1:4" ht="12.75">
      <c r="A262" s="250">
        <v>1</v>
      </c>
      <c r="B262" s="206" t="s">
        <v>766</v>
      </c>
      <c r="C262" s="206">
        <v>2006</v>
      </c>
      <c r="D262" s="426">
        <v>1251</v>
      </c>
    </row>
    <row r="263" spans="1:4" ht="12.75">
      <c r="A263" s="250">
        <v>2</v>
      </c>
      <c r="B263" s="206" t="s">
        <v>100</v>
      </c>
      <c r="C263" s="206">
        <v>2006</v>
      </c>
      <c r="D263" s="426">
        <v>3152.6</v>
      </c>
    </row>
    <row r="264" spans="1:4" ht="12.75">
      <c r="A264" s="250">
        <v>3</v>
      </c>
      <c r="B264" s="206" t="s">
        <v>100</v>
      </c>
      <c r="C264" s="206">
        <v>2007</v>
      </c>
      <c r="D264" s="426">
        <v>3461.14</v>
      </c>
    </row>
    <row r="265" spans="1:4" ht="12.75">
      <c r="A265" s="250">
        <v>4</v>
      </c>
      <c r="B265" s="206" t="s">
        <v>766</v>
      </c>
      <c r="C265" s="206">
        <v>2008</v>
      </c>
      <c r="D265" s="426">
        <v>565.01</v>
      </c>
    </row>
    <row r="266" spans="1:4" ht="12.75">
      <c r="A266" s="250">
        <v>5</v>
      </c>
      <c r="B266" s="206" t="s">
        <v>400</v>
      </c>
      <c r="C266" s="206">
        <v>2012</v>
      </c>
      <c r="D266" s="426">
        <v>2100</v>
      </c>
    </row>
    <row r="267" spans="1:4" ht="12.75">
      <c r="A267" s="250">
        <v>6</v>
      </c>
      <c r="B267" s="206" t="s">
        <v>767</v>
      </c>
      <c r="C267" s="206">
        <v>2012</v>
      </c>
      <c r="D267" s="426">
        <v>1900</v>
      </c>
    </row>
    <row r="268" spans="1:4" ht="12.75">
      <c r="A268" s="250">
        <v>7</v>
      </c>
      <c r="B268" s="206" t="s">
        <v>291</v>
      </c>
      <c r="C268" s="206">
        <v>2013</v>
      </c>
      <c r="D268" s="426">
        <v>650</v>
      </c>
    </row>
    <row r="269" spans="1:4" ht="12.75">
      <c r="A269" s="250">
        <v>8</v>
      </c>
      <c r="B269" s="206" t="s">
        <v>291</v>
      </c>
      <c r="C269" s="206">
        <v>2014</v>
      </c>
      <c r="D269" s="426">
        <v>249.99</v>
      </c>
    </row>
    <row r="270" spans="1:4" ht="12.75">
      <c r="A270" s="250">
        <v>9</v>
      </c>
      <c r="B270" s="257" t="s">
        <v>768</v>
      </c>
      <c r="C270" s="257">
        <v>2015</v>
      </c>
      <c r="D270" s="427">
        <v>829</v>
      </c>
    </row>
    <row r="271" spans="1:4" ht="12.75">
      <c r="A271" s="250">
        <v>10</v>
      </c>
      <c r="B271" s="84" t="s">
        <v>291</v>
      </c>
      <c r="C271" s="84">
        <v>2015</v>
      </c>
      <c r="D271" s="170">
        <v>429</v>
      </c>
    </row>
    <row r="272" spans="1:4" ht="12.75">
      <c r="A272" s="392" t="s">
        <v>54</v>
      </c>
      <c r="B272" s="393"/>
      <c r="C272" s="405"/>
      <c r="D272" s="226">
        <f>SUM(D262:D271)</f>
        <v>14587.74</v>
      </c>
    </row>
    <row r="274" ht="13.5" thickBot="1"/>
    <row r="275" spans="1:4" ht="13.5" thickBot="1">
      <c r="A275" s="401" t="s">
        <v>1</v>
      </c>
      <c r="B275" s="402"/>
      <c r="C275" s="402"/>
      <c r="D275" s="403"/>
    </row>
    <row r="276" spans="1:4" ht="12.75">
      <c r="A276" s="396" t="s">
        <v>50</v>
      </c>
      <c r="B276" s="397"/>
      <c r="C276" s="397"/>
      <c r="D276" s="398"/>
    </row>
    <row r="277" spans="1:4" ht="12.75">
      <c r="A277" s="250">
        <v>1</v>
      </c>
      <c r="B277" s="206" t="s">
        <v>100</v>
      </c>
      <c r="C277" s="206">
        <v>2010</v>
      </c>
      <c r="D277" s="426">
        <v>2200</v>
      </c>
    </row>
    <row r="278" spans="1:4" ht="12.75">
      <c r="A278" s="250">
        <v>2</v>
      </c>
      <c r="B278" s="206" t="s">
        <v>735</v>
      </c>
      <c r="C278" s="206">
        <v>2010</v>
      </c>
      <c r="D278" s="426">
        <v>935</v>
      </c>
    </row>
    <row r="279" spans="1:4" ht="12.75">
      <c r="A279" s="250">
        <v>3</v>
      </c>
      <c r="B279" s="206" t="s">
        <v>736</v>
      </c>
      <c r="C279" s="206">
        <v>2012</v>
      </c>
      <c r="D279" s="426">
        <v>473</v>
      </c>
    </row>
    <row r="280" spans="1:4" ht="12.75">
      <c r="A280" s="250">
        <v>4</v>
      </c>
      <c r="B280" s="206" t="s">
        <v>737</v>
      </c>
      <c r="C280" s="206">
        <v>2012</v>
      </c>
      <c r="D280" s="426">
        <v>303</v>
      </c>
    </row>
    <row r="281" spans="1:4" ht="12.75">
      <c r="A281" s="250">
        <v>5</v>
      </c>
      <c r="B281" s="206" t="s">
        <v>738</v>
      </c>
      <c r="C281" s="206">
        <v>2012</v>
      </c>
      <c r="D281" s="426">
        <v>396.99</v>
      </c>
    </row>
    <row r="282" spans="1:4" ht="12.75">
      <c r="A282" s="250">
        <v>6</v>
      </c>
      <c r="B282" s="92" t="s">
        <v>739</v>
      </c>
      <c r="C282" s="206">
        <v>2013</v>
      </c>
      <c r="D282" s="426">
        <v>2127</v>
      </c>
    </row>
    <row r="283" spans="1:4" ht="12.75">
      <c r="A283" s="250">
        <v>7</v>
      </c>
      <c r="B283" s="206" t="s">
        <v>740</v>
      </c>
      <c r="C283" s="206">
        <v>2014</v>
      </c>
      <c r="D283" s="426">
        <v>3062.7</v>
      </c>
    </row>
    <row r="284" spans="1:4" ht="12.75">
      <c r="A284" s="392" t="s">
        <v>54</v>
      </c>
      <c r="B284" s="393"/>
      <c r="C284" s="405"/>
      <c r="D284" s="226">
        <f>SUM(D277:D283)</f>
        <v>9497.689999999999</v>
      </c>
    </row>
    <row r="286" spans="1:4" ht="12.75">
      <c r="A286" s="394" t="s">
        <v>55</v>
      </c>
      <c r="B286" s="394"/>
      <c r="C286" s="394"/>
      <c r="D286" s="394"/>
    </row>
    <row r="287" spans="1:4" ht="12.75">
      <c r="A287" s="258">
        <v>1</v>
      </c>
      <c r="B287" s="206" t="s">
        <v>741</v>
      </c>
      <c r="C287" s="206">
        <v>2016</v>
      </c>
      <c r="D287" s="426">
        <v>2920</v>
      </c>
    </row>
    <row r="288" spans="1:4" ht="12.75">
      <c r="A288" s="392" t="s">
        <v>54</v>
      </c>
      <c r="B288" s="393"/>
      <c r="C288" s="405"/>
      <c r="D288" s="226">
        <f>SUM(D287)</f>
        <v>2920</v>
      </c>
    </row>
    <row r="290" ht="13.5" thickBot="1"/>
    <row r="291" spans="1:4" ht="12.75">
      <c r="A291" s="396" t="s">
        <v>2</v>
      </c>
      <c r="B291" s="397"/>
      <c r="C291" s="397"/>
      <c r="D291" s="398"/>
    </row>
    <row r="292" spans="1:4" ht="12.75">
      <c r="A292" s="395" t="s">
        <v>50</v>
      </c>
      <c r="B292" s="395"/>
      <c r="C292" s="395"/>
      <c r="D292" s="395"/>
    </row>
    <row r="293" spans="1:4" ht="12.75">
      <c r="A293" s="259">
        <v>1</v>
      </c>
      <c r="B293" s="138" t="s">
        <v>196</v>
      </c>
      <c r="C293" s="139">
        <v>2011</v>
      </c>
      <c r="D293" s="428">
        <v>453.95</v>
      </c>
    </row>
    <row r="294" spans="1:4" ht="12.75">
      <c r="A294" s="260">
        <v>2</v>
      </c>
      <c r="B294" s="138" t="s">
        <v>360</v>
      </c>
      <c r="C294" s="139">
        <v>2013</v>
      </c>
      <c r="D294" s="162">
        <v>350</v>
      </c>
    </row>
    <row r="295" spans="1:4" ht="12.75">
      <c r="A295" s="259">
        <v>3</v>
      </c>
      <c r="B295" s="261" t="s">
        <v>361</v>
      </c>
      <c r="C295" s="262">
        <v>2013</v>
      </c>
      <c r="D295" s="429">
        <v>1050</v>
      </c>
    </row>
    <row r="296" spans="1:4" ht="12.75">
      <c r="A296" s="263">
        <v>4</v>
      </c>
      <c r="B296" s="264" t="s">
        <v>100</v>
      </c>
      <c r="C296" s="265">
        <v>2014</v>
      </c>
      <c r="D296" s="430">
        <v>1980</v>
      </c>
    </row>
    <row r="297" spans="1:4" ht="12.75">
      <c r="A297" s="266">
        <v>5</v>
      </c>
      <c r="B297" s="84" t="s">
        <v>520</v>
      </c>
      <c r="C297" s="265">
        <v>2014</v>
      </c>
      <c r="D297" s="430">
        <v>727</v>
      </c>
    </row>
    <row r="298" spans="1:4" ht="12.75">
      <c r="A298" s="263">
        <v>6</v>
      </c>
      <c r="B298" s="84" t="s">
        <v>521</v>
      </c>
      <c r="C298" s="82">
        <v>2014</v>
      </c>
      <c r="D298" s="430">
        <v>1299</v>
      </c>
    </row>
    <row r="299" spans="1:4" ht="12.75">
      <c r="A299" s="266">
        <v>7</v>
      </c>
      <c r="B299" s="84" t="s">
        <v>522</v>
      </c>
      <c r="C299" s="265">
        <v>2015</v>
      </c>
      <c r="D299" s="430">
        <v>99.99</v>
      </c>
    </row>
    <row r="300" spans="1:4" ht="12.75">
      <c r="A300" s="263">
        <v>8</v>
      </c>
      <c r="B300" s="84" t="s">
        <v>625</v>
      </c>
      <c r="C300" s="82">
        <v>2015</v>
      </c>
      <c r="D300" s="430">
        <v>1078.4</v>
      </c>
    </row>
    <row r="301" spans="1:4" ht="12.75">
      <c r="A301" s="266">
        <v>9</v>
      </c>
      <c r="B301" s="84" t="s">
        <v>625</v>
      </c>
      <c r="C301" s="82">
        <v>2015</v>
      </c>
      <c r="D301" s="430">
        <v>1014.7</v>
      </c>
    </row>
    <row r="302" spans="1:4" ht="12.75">
      <c r="A302" s="263">
        <v>10</v>
      </c>
      <c r="B302" s="84" t="s">
        <v>625</v>
      </c>
      <c r="C302" s="82">
        <v>2015</v>
      </c>
      <c r="D302" s="430">
        <v>1014.71</v>
      </c>
    </row>
    <row r="303" spans="1:4" ht="12.75">
      <c r="A303" s="266">
        <v>11</v>
      </c>
      <c r="B303" s="84" t="s">
        <v>626</v>
      </c>
      <c r="C303" s="82">
        <v>2015</v>
      </c>
      <c r="D303" s="431">
        <v>469</v>
      </c>
    </row>
    <row r="304" spans="1:4" ht="12.75">
      <c r="A304" s="263">
        <v>12</v>
      </c>
      <c r="B304" s="84" t="s">
        <v>627</v>
      </c>
      <c r="C304" s="82">
        <v>2015</v>
      </c>
      <c r="D304" s="430">
        <v>699</v>
      </c>
    </row>
    <row r="305" spans="1:4" ht="12.75">
      <c r="A305" s="266">
        <v>13</v>
      </c>
      <c r="B305" s="84" t="s">
        <v>628</v>
      </c>
      <c r="C305" s="82">
        <v>2015</v>
      </c>
      <c r="D305" s="430">
        <v>2249</v>
      </c>
    </row>
    <row r="306" spans="1:4" ht="12.75">
      <c r="A306" s="263">
        <v>14</v>
      </c>
      <c r="B306" s="84" t="s">
        <v>629</v>
      </c>
      <c r="C306" s="82">
        <v>2015</v>
      </c>
      <c r="D306" s="430">
        <v>289</v>
      </c>
    </row>
    <row r="307" spans="1:4" ht="12.75">
      <c r="A307" s="266">
        <v>15</v>
      </c>
      <c r="B307" s="84" t="s">
        <v>630</v>
      </c>
      <c r="C307" s="82">
        <v>2015</v>
      </c>
      <c r="D307" s="430">
        <v>1300</v>
      </c>
    </row>
    <row r="308" spans="1:4" ht="12.75">
      <c r="A308" s="263">
        <v>16</v>
      </c>
      <c r="B308" s="84" t="s">
        <v>631</v>
      </c>
      <c r="C308" s="82">
        <v>2015</v>
      </c>
      <c r="D308" s="430">
        <v>1799</v>
      </c>
    </row>
    <row r="309" spans="1:4" ht="12.75">
      <c r="A309" s="266">
        <v>17</v>
      </c>
      <c r="B309" s="84" t="s">
        <v>629</v>
      </c>
      <c r="C309" s="82">
        <v>2015</v>
      </c>
      <c r="D309" s="430">
        <v>219</v>
      </c>
    </row>
    <row r="310" spans="1:4" ht="12.75">
      <c r="A310" s="263">
        <v>18</v>
      </c>
      <c r="B310" s="84" t="s">
        <v>632</v>
      </c>
      <c r="C310" s="82">
        <v>2015</v>
      </c>
      <c r="D310" s="430">
        <v>1800</v>
      </c>
    </row>
    <row r="311" spans="1:4" ht="12.75">
      <c r="A311" s="266">
        <v>19</v>
      </c>
      <c r="B311" s="84" t="s">
        <v>631</v>
      </c>
      <c r="C311" s="82">
        <v>2015</v>
      </c>
      <c r="D311" s="430">
        <v>1799</v>
      </c>
    </row>
    <row r="312" spans="1:4" ht="12.75">
      <c r="A312" s="392" t="s">
        <v>54</v>
      </c>
      <c r="B312" s="393"/>
      <c r="C312" s="405"/>
      <c r="D312" s="226">
        <f>SUM(D293:D311)</f>
        <v>19690.75</v>
      </c>
    </row>
    <row r="314" spans="1:4" ht="12.75">
      <c r="A314" s="394" t="s">
        <v>55</v>
      </c>
      <c r="B314" s="394"/>
      <c r="C314" s="394"/>
      <c r="D314" s="394"/>
    </row>
    <row r="315" spans="1:4" ht="12.75">
      <c r="A315" s="258">
        <v>1</v>
      </c>
      <c r="B315" s="261" t="s">
        <v>362</v>
      </c>
      <c r="C315" s="262">
        <v>2013</v>
      </c>
      <c r="D315" s="429">
        <v>2650</v>
      </c>
    </row>
    <row r="316" spans="1:4" ht="12.75">
      <c r="A316" s="267">
        <v>2</v>
      </c>
      <c r="B316" s="84" t="s">
        <v>363</v>
      </c>
      <c r="C316" s="82">
        <v>2013</v>
      </c>
      <c r="D316" s="430">
        <v>220</v>
      </c>
    </row>
    <row r="317" spans="1:4" ht="12.75">
      <c r="A317" s="267">
        <v>3</v>
      </c>
      <c r="B317" s="84" t="s">
        <v>523</v>
      </c>
      <c r="C317" s="82">
        <v>2014</v>
      </c>
      <c r="D317" s="430">
        <v>1616.99</v>
      </c>
    </row>
    <row r="318" spans="1:4" ht="12.75">
      <c r="A318" s="267">
        <v>4</v>
      </c>
      <c r="B318" s="84" t="s">
        <v>633</v>
      </c>
      <c r="C318" s="82">
        <v>2016</v>
      </c>
      <c r="D318" s="430">
        <v>299.69</v>
      </c>
    </row>
    <row r="319" spans="1:4" ht="12.75">
      <c r="A319" s="267">
        <v>5</v>
      </c>
      <c r="B319" s="84" t="s">
        <v>634</v>
      </c>
      <c r="C319" s="82">
        <v>2015</v>
      </c>
      <c r="D319" s="430">
        <v>378.99</v>
      </c>
    </row>
    <row r="320" spans="1:4" ht="12.75">
      <c r="A320" s="267">
        <v>6</v>
      </c>
      <c r="B320" s="84" t="s">
        <v>635</v>
      </c>
      <c r="C320" s="82">
        <v>2015</v>
      </c>
      <c r="D320" s="430">
        <v>2176.98</v>
      </c>
    </row>
    <row r="321" spans="1:4" ht="12.75">
      <c r="A321" s="267">
        <v>7</v>
      </c>
      <c r="B321" s="84" t="s">
        <v>636</v>
      </c>
      <c r="C321" s="82">
        <v>2015</v>
      </c>
      <c r="D321" s="430">
        <v>2973.18</v>
      </c>
    </row>
    <row r="322" spans="1:4" ht="12.75">
      <c r="A322" s="267">
        <v>8</v>
      </c>
      <c r="B322" s="84" t="s">
        <v>637</v>
      </c>
      <c r="C322" s="82">
        <v>2015</v>
      </c>
      <c r="D322" s="430">
        <v>2379.98</v>
      </c>
    </row>
    <row r="323" spans="1:4" ht="12.75">
      <c r="A323" s="392" t="s">
        <v>54</v>
      </c>
      <c r="B323" s="393"/>
      <c r="C323" s="405"/>
      <c r="D323" s="226">
        <f>SUM(D315:D322)</f>
        <v>12695.81</v>
      </c>
    </row>
    <row r="326" ht="13.5" thickBot="1"/>
    <row r="327" spans="1:4" ht="12.75">
      <c r="A327" s="396" t="s">
        <v>3</v>
      </c>
      <c r="B327" s="397"/>
      <c r="C327" s="397"/>
      <c r="D327" s="398"/>
    </row>
    <row r="328" spans="1:4" ht="12.75">
      <c r="A328" s="395" t="s">
        <v>50</v>
      </c>
      <c r="B328" s="395"/>
      <c r="C328" s="395"/>
      <c r="D328" s="395"/>
    </row>
    <row r="329" spans="1:4" ht="12.75">
      <c r="A329" s="250">
        <v>1</v>
      </c>
      <c r="B329" s="206" t="s">
        <v>529</v>
      </c>
      <c r="C329" s="206">
        <v>2010</v>
      </c>
      <c r="D329" s="426">
        <v>1700</v>
      </c>
    </row>
    <row r="330" spans="1:4" ht="12.75">
      <c r="A330" s="250">
        <v>2</v>
      </c>
      <c r="B330" s="206" t="s">
        <v>530</v>
      </c>
      <c r="C330" s="206">
        <v>2010</v>
      </c>
      <c r="D330" s="426">
        <v>600</v>
      </c>
    </row>
    <row r="331" spans="1:4" ht="12.75">
      <c r="A331" s="250">
        <v>3</v>
      </c>
      <c r="B331" s="206" t="s">
        <v>531</v>
      </c>
      <c r="C331" s="206">
        <v>2010</v>
      </c>
      <c r="D331" s="426">
        <v>1550</v>
      </c>
    </row>
    <row r="332" spans="1:4" ht="12.75">
      <c r="A332" s="250">
        <v>4</v>
      </c>
      <c r="B332" s="206" t="s">
        <v>532</v>
      </c>
      <c r="C332" s="206">
        <v>2010</v>
      </c>
      <c r="D332" s="426">
        <v>450</v>
      </c>
    </row>
    <row r="333" spans="1:4" ht="12.75">
      <c r="A333" s="250">
        <v>5</v>
      </c>
      <c r="B333" s="206" t="s">
        <v>653</v>
      </c>
      <c r="C333" s="206">
        <v>2010</v>
      </c>
      <c r="D333" s="426">
        <v>6500</v>
      </c>
    </row>
    <row r="334" spans="1:4" ht="12.75">
      <c r="A334" s="250">
        <v>6</v>
      </c>
      <c r="B334" s="206" t="s">
        <v>533</v>
      </c>
      <c r="C334" s="206">
        <v>2010</v>
      </c>
      <c r="D334" s="426">
        <v>1200</v>
      </c>
    </row>
    <row r="335" spans="1:4" ht="12.75">
      <c r="A335" s="250">
        <v>7</v>
      </c>
      <c r="B335" s="206" t="s">
        <v>382</v>
      </c>
      <c r="C335" s="206">
        <v>2012</v>
      </c>
      <c r="D335" s="426">
        <v>326.99</v>
      </c>
    </row>
    <row r="336" spans="1:4" ht="12.75">
      <c r="A336" s="250">
        <v>8</v>
      </c>
      <c r="B336" s="206" t="s">
        <v>382</v>
      </c>
      <c r="C336" s="206">
        <v>2012</v>
      </c>
      <c r="D336" s="426">
        <v>326.99</v>
      </c>
    </row>
    <row r="337" spans="1:4" ht="12.75">
      <c r="A337" s="250">
        <v>9</v>
      </c>
      <c r="B337" s="206" t="s">
        <v>382</v>
      </c>
      <c r="C337" s="206">
        <v>2012</v>
      </c>
      <c r="D337" s="426">
        <v>327.01</v>
      </c>
    </row>
    <row r="338" spans="1:4" ht="12.75">
      <c r="A338" s="250">
        <v>10</v>
      </c>
      <c r="B338" s="206" t="s">
        <v>534</v>
      </c>
      <c r="C338" s="206">
        <v>2012</v>
      </c>
      <c r="D338" s="426">
        <v>633.01</v>
      </c>
    </row>
    <row r="339" spans="1:4" ht="12.75">
      <c r="A339" s="250">
        <v>11</v>
      </c>
      <c r="B339" s="206" t="s">
        <v>535</v>
      </c>
      <c r="C339" s="206">
        <v>2012</v>
      </c>
      <c r="D339" s="426">
        <v>764.06</v>
      </c>
    </row>
    <row r="340" spans="1:4" ht="12.75">
      <c r="A340" s="250">
        <v>12</v>
      </c>
      <c r="B340" s="206" t="s">
        <v>535</v>
      </c>
      <c r="C340" s="206">
        <v>2012</v>
      </c>
      <c r="D340" s="426">
        <v>764.05</v>
      </c>
    </row>
    <row r="341" spans="1:4" ht="12.75">
      <c r="A341" s="250">
        <v>13</v>
      </c>
      <c r="B341" s="206" t="s">
        <v>533</v>
      </c>
      <c r="C341" s="206">
        <v>2013</v>
      </c>
      <c r="D341" s="426">
        <v>995</v>
      </c>
    </row>
    <row r="342" spans="1:4" ht="12.75">
      <c r="A342" s="250">
        <v>14</v>
      </c>
      <c r="B342" s="206" t="s">
        <v>654</v>
      </c>
      <c r="C342" s="206">
        <v>2013</v>
      </c>
      <c r="D342" s="426">
        <v>789</v>
      </c>
    </row>
    <row r="343" spans="1:4" ht="12.75">
      <c r="A343" s="250">
        <v>15</v>
      </c>
      <c r="B343" s="206" t="s">
        <v>533</v>
      </c>
      <c r="C343" s="206">
        <v>2014</v>
      </c>
      <c r="D343" s="426">
        <v>645</v>
      </c>
    </row>
    <row r="344" spans="1:4" ht="12.75">
      <c r="A344" s="250">
        <v>16</v>
      </c>
      <c r="B344" s="206" t="s">
        <v>655</v>
      </c>
      <c r="C344" s="206">
        <v>2014</v>
      </c>
      <c r="D344" s="426">
        <v>1950</v>
      </c>
    </row>
    <row r="345" spans="1:4" ht="12.75">
      <c r="A345" s="250">
        <v>17</v>
      </c>
      <c r="B345" s="206" t="s">
        <v>656</v>
      </c>
      <c r="C345" s="206">
        <v>2015</v>
      </c>
      <c r="D345" s="426">
        <v>1999</v>
      </c>
    </row>
    <row r="346" spans="1:4" ht="12.75">
      <c r="A346" s="250">
        <v>18</v>
      </c>
      <c r="B346" s="206" t="s">
        <v>533</v>
      </c>
      <c r="C346" s="206">
        <v>2015</v>
      </c>
      <c r="D346" s="426">
        <v>1000</v>
      </c>
    </row>
    <row r="347" spans="1:4" ht="12.75">
      <c r="A347" s="392" t="s">
        <v>54</v>
      </c>
      <c r="B347" s="393"/>
      <c r="C347" s="405"/>
      <c r="D347" s="226">
        <f>SUM(D329:D346)</f>
        <v>22520.11</v>
      </c>
    </row>
    <row r="349" spans="1:4" ht="12.75">
      <c r="A349" s="394" t="s">
        <v>55</v>
      </c>
      <c r="B349" s="394"/>
      <c r="C349" s="394"/>
      <c r="D349" s="394"/>
    </row>
    <row r="350" spans="1:4" ht="12.75">
      <c r="A350" s="250">
        <v>1</v>
      </c>
      <c r="B350" s="206" t="s">
        <v>536</v>
      </c>
      <c r="C350" s="206">
        <v>2011</v>
      </c>
      <c r="D350" s="426">
        <v>1900</v>
      </c>
    </row>
    <row r="351" spans="1:4" ht="12.75">
      <c r="A351" s="250">
        <v>2</v>
      </c>
      <c r="B351" s="206" t="s">
        <v>657</v>
      </c>
      <c r="C351" s="206">
        <v>2013</v>
      </c>
      <c r="D351" s="426">
        <v>2475</v>
      </c>
    </row>
    <row r="352" spans="1:4" ht="12.75">
      <c r="A352" s="250">
        <v>3</v>
      </c>
      <c r="B352" s="206" t="s">
        <v>657</v>
      </c>
      <c r="C352" s="206">
        <v>2013</v>
      </c>
      <c r="D352" s="426">
        <v>2969</v>
      </c>
    </row>
    <row r="353" spans="1:4" ht="12.75">
      <c r="A353" s="250">
        <v>4</v>
      </c>
      <c r="B353" s="206" t="s">
        <v>536</v>
      </c>
      <c r="C353" s="206">
        <v>2014</v>
      </c>
      <c r="D353" s="426">
        <v>1465</v>
      </c>
    </row>
    <row r="354" spans="1:4" ht="12.75">
      <c r="A354" s="250">
        <v>5</v>
      </c>
      <c r="B354" s="206" t="s">
        <v>537</v>
      </c>
      <c r="C354" s="206">
        <v>2014</v>
      </c>
      <c r="D354" s="426">
        <v>390</v>
      </c>
    </row>
    <row r="355" spans="1:4" ht="12.75">
      <c r="A355" s="392" t="s">
        <v>54</v>
      </c>
      <c r="B355" s="393"/>
      <c r="C355" s="405"/>
      <c r="D355" s="226">
        <f>SUM(D350:D354)</f>
        <v>9199</v>
      </c>
    </row>
    <row r="357" ht="13.5" thickBot="1"/>
    <row r="358" spans="1:4" ht="12.75">
      <c r="A358" s="396" t="s">
        <v>4</v>
      </c>
      <c r="B358" s="397"/>
      <c r="C358" s="397"/>
      <c r="D358" s="398"/>
    </row>
    <row r="359" spans="1:4" ht="12.75">
      <c r="A359" s="395" t="s">
        <v>50</v>
      </c>
      <c r="B359" s="395"/>
      <c r="C359" s="395"/>
      <c r="D359" s="395"/>
    </row>
    <row r="360" spans="1:4" ht="12.75">
      <c r="A360" s="250">
        <v>1</v>
      </c>
      <c r="B360" s="268" t="s">
        <v>228</v>
      </c>
      <c r="C360" s="269">
        <v>2011</v>
      </c>
      <c r="D360" s="432">
        <v>4899</v>
      </c>
    </row>
    <row r="361" spans="1:4" ht="12.75">
      <c r="A361" s="250">
        <v>2</v>
      </c>
      <c r="B361" s="270" t="s">
        <v>229</v>
      </c>
      <c r="C361" s="269">
        <v>2011</v>
      </c>
      <c r="D361" s="432">
        <v>800</v>
      </c>
    </row>
    <row r="362" spans="1:4" ht="12.75">
      <c r="A362" s="250">
        <v>3</v>
      </c>
      <c r="B362" s="271" t="s">
        <v>230</v>
      </c>
      <c r="C362" s="272">
        <v>2011</v>
      </c>
      <c r="D362" s="433">
        <v>2200</v>
      </c>
    </row>
    <row r="363" spans="1:4" ht="12.75">
      <c r="A363" s="250">
        <v>4</v>
      </c>
      <c r="B363" s="273" t="s">
        <v>251</v>
      </c>
      <c r="C363" s="274">
        <v>2013</v>
      </c>
      <c r="D363" s="433">
        <v>1099</v>
      </c>
    </row>
    <row r="364" spans="1:4" ht="12.75">
      <c r="A364" s="250">
        <v>5</v>
      </c>
      <c r="B364" s="275" t="s">
        <v>364</v>
      </c>
      <c r="C364" s="274">
        <v>2013</v>
      </c>
      <c r="D364" s="433">
        <v>1150</v>
      </c>
    </row>
    <row r="365" spans="1:4" ht="12.75">
      <c r="A365" s="250">
        <v>6</v>
      </c>
      <c r="B365" s="275" t="s">
        <v>365</v>
      </c>
      <c r="C365" s="274">
        <v>2012</v>
      </c>
      <c r="D365" s="433">
        <v>2066.4</v>
      </c>
    </row>
    <row r="366" spans="1:4" ht="12.75">
      <c r="A366" s="250">
        <v>7</v>
      </c>
      <c r="B366" s="276" t="s">
        <v>366</v>
      </c>
      <c r="C366" s="274">
        <v>2012</v>
      </c>
      <c r="D366" s="434">
        <v>1425.8</v>
      </c>
    </row>
    <row r="367" spans="1:4" ht="12.75">
      <c r="A367" s="250">
        <v>8</v>
      </c>
      <c r="B367" s="275" t="s">
        <v>373</v>
      </c>
      <c r="C367" s="274">
        <v>2013</v>
      </c>
      <c r="D367" s="434">
        <v>2200</v>
      </c>
    </row>
    <row r="368" spans="1:4" ht="12.75">
      <c r="A368" s="250">
        <v>9</v>
      </c>
      <c r="B368" s="275" t="s">
        <v>367</v>
      </c>
      <c r="C368" s="274">
        <v>2013</v>
      </c>
      <c r="D368" s="434">
        <v>358</v>
      </c>
    </row>
    <row r="369" spans="1:4" ht="12.75">
      <c r="A369" s="250">
        <v>10</v>
      </c>
      <c r="B369" s="275" t="s">
        <v>368</v>
      </c>
      <c r="C369" s="274">
        <v>2013</v>
      </c>
      <c r="D369" s="434">
        <v>259.97</v>
      </c>
    </row>
    <row r="370" spans="1:4" ht="12.75">
      <c r="A370" s="250">
        <v>11</v>
      </c>
      <c r="B370" s="277" t="s">
        <v>369</v>
      </c>
      <c r="C370" s="278">
        <v>2013</v>
      </c>
      <c r="D370" s="435">
        <v>350</v>
      </c>
    </row>
    <row r="371" spans="1:4" ht="12.75">
      <c r="A371" s="250">
        <v>12</v>
      </c>
      <c r="B371" s="279" t="s">
        <v>646</v>
      </c>
      <c r="C371" s="280">
        <v>2015</v>
      </c>
      <c r="D371" s="436">
        <v>509</v>
      </c>
    </row>
    <row r="372" spans="1:4" ht="12.75">
      <c r="A372" s="250">
        <v>13</v>
      </c>
      <c r="B372" s="279" t="s">
        <v>647</v>
      </c>
      <c r="C372" s="280">
        <v>2015</v>
      </c>
      <c r="D372" s="436">
        <v>10035</v>
      </c>
    </row>
    <row r="373" spans="1:4" ht="12.75">
      <c r="A373" s="250">
        <v>14</v>
      </c>
      <c r="B373" s="279" t="s">
        <v>648</v>
      </c>
      <c r="C373" s="280">
        <v>2015</v>
      </c>
      <c r="D373" s="436">
        <v>1149</v>
      </c>
    </row>
    <row r="374" spans="1:4" ht="12.75">
      <c r="A374" s="250">
        <v>15</v>
      </c>
      <c r="B374" s="279" t="s">
        <v>649</v>
      </c>
      <c r="C374" s="280">
        <v>2015</v>
      </c>
      <c r="D374" s="436">
        <v>5199</v>
      </c>
    </row>
    <row r="375" spans="1:4" ht="12.75">
      <c r="A375" s="392" t="s">
        <v>54</v>
      </c>
      <c r="B375" s="393"/>
      <c r="C375" s="405"/>
      <c r="D375" s="226">
        <f>SUM(D360:D374)</f>
        <v>33700.17</v>
      </c>
    </row>
    <row r="377" spans="1:4" ht="12.75">
      <c r="A377" s="394" t="s">
        <v>55</v>
      </c>
      <c r="B377" s="394"/>
      <c r="C377" s="394"/>
      <c r="D377" s="394"/>
    </row>
    <row r="378" spans="1:4" ht="12.75">
      <c r="A378" s="250">
        <v>1</v>
      </c>
      <c r="B378" s="271" t="s">
        <v>231</v>
      </c>
      <c r="C378" s="272">
        <v>2011</v>
      </c>
      <c r="D378" s="433">
        <v>1731.01</v>
      </c>
    </row>
    <row r="379" spans="1:4" ht="12.75">
      <c r="A379" s="250">
        <v>2</v>
      </c>
      <c r="B379" s="271" t="s">
        <v>232</v>
      </c>
      <c r="C379" s="281">
        <v>2011</v>
      </c>
      <c r="D379" s="437">
        <v>2100</v>
      </c>
    </row>
    <row r="380" spans="1:4" ht="12.75">
      <c r="A380" s="250">
        <v>3</v>
      </c>
      <c r="B380" s="282" t="s">
        <v>233</v>
      </c>
      <c r="C380" s="269">
        <v>2013</v>
      </c>
      <c r="D380" s="432">
        <v>500</v>
      </c>
    </row>
    <row r="381" spans="1:4" ht="12.75">
      <c r="A381" s="251">
        <v>4</v>
      </c>
      <c r="B381" s="275" t="s">
        <v>370</v>
      </c>
      <c r="C381" s="269">
        <v>2013</v>
      </c>
      <c r="D381" s="433">
        <v>540</v>
      </c>
    </row>
    <row r="382" spans="1:4" ht="12.75">
      <c r="A382" s="251">
        <v>5</v>
      </c>
      <c r="B382" s="275" t="s">
        <v>371</v>
      </c>
      <c r="C382" s="269">
        <v>2013</v>
      </c>
      <c r="D382" s="434">
        <v>5580</v>
      </c>
    </row>
    <row r="383" spans="1:4" ht="12.75">
      <c r="A383" s="251">
        <v>6</v>
      </c>
      <c r="B383" s="275" t="s">
        <v>372</v>
      </c>
      <c r="C383" s="274">
        <v>2012</v>
      </c>
      <c r="D383" s="434">
        <v>1861.48</v>
      </c>
    </row>
    <row r="384" spans="1:4" ht="12.75">
      <c r="A384" s="251">
        <v>7</v>
      </c>
      <c r="B384" s="275" t="s">
        <v>374</v>
      </c>
      <c r="C384" s="274">
        <v>2013</v>
      </c>
      <c r="D384" s="434">
        <v>836</v>
      </c>
    </row>
    <row r="385" spans="1:4" ht="12.75">
      <c r="A385" s="251">
        <v>8</v>
      </c>
      <c r="B385" s="275" t="s">
        <v>375</v>
      </c>
      <c r="C385" s="274">
        <v>2013</v>
      </c>
      <c r="D385" s="434">
        <v>1990</v>
      </c>
    </row>
    <row r="386" spans="1:4" ht="12.75">
      <c r="A386" s="251">
        <v>9</v>
      </c>
      <c r="B386" s="275" t="s">
        <v>376</v>
      </c>
      <c r="C386" s="274">
        <v>2013</v>
      </c>
      <c r="D386" s="434">
        <v>2790</v>
      </c>
    </row>
    <row r="387" spans="1:4" ht="12.75">
      <c r="A387" s="251">
        <v>10</v>
      </c>
      <c r="B387" s="279" t="s">
        <v>650</v>
      </c>
      <c r="C387" s="280">
        <v>2015</v>
      </c>
      <c r="D387" s="436">
        <v>1299</v>
      </c>
    </row>
    <row r="388" spans="1:4" ht="15" customHeight="1">
      <c r="A388" s="392" t="s">
        <v>54</v>
      </c>
      <c r="B388" s="393"/>
      <c r="C388" s="405"/>
      <c r="D388" s="226">
        <f>SUM(D378:D387)</f>
        <v>19227.489999999998</v>
      </c>
    </row>
    <row r="389" ht="15" customHeight="1"/>
    <row r="390" ht="13.5" thickBot="1"/>
    <row r="391" spans="1:4" ht="12.75">
      <c r="A391" s="396" t="s">
        <v>5</v>
      </c>
      <c r="B391" s="397"/>
      <c r="C391" s="397"/>
      <c r="D391" s="398"/>
    </row>
    <row r="392" spans="1:4" ht="12.75">
      <c r="A392" s="395" t="s">
        <v>50</v>
      </c>
      <c r="B392" s="395"/>
      <c r="C392" s="395"/>
      <c r="D392" s="395"/>
    </row>
    <row r="393" spans="1:4" ht="12.75">
      <c r="A393" s="250">
        <v>1</v>
      </c>
      <c r="B393" s="167" t="s">
        <v>250</v>
      </c>
      <c r="C393" s="106">
        <v>2011</v>
      </c>
      <c r="D393" s="438">
        <v>1850</v>
      </c>
    </row>
    <row r="394" spans="1:4" ht="12.75">
      <c r="A394" s="250">
        <v>2</v>
      </c>
      <c r="B394" s="167" t="s">
        <v>251</v>
      </c>
      <c r="C394" s="106">
        <v>2011</v>
      </c>
      <c r="D394" s="438">
        <v>2400</v>
      </c>
    </row>
    <row r="395" spans="1:4" ht="12.75">
      <c r="A395" s="283">
        <v>3</v>
      </c>
      <c r="B395" s="84" t="s">
        <v>100</v>
      </c>
      <c r="C395" s="82">
        <v>2014</v>
      </c>
      <c r="D395" s="439">
        <v>1692.99</v>
      </c>
    </row>
    <row r="396" spans="1:4" ht="12.75">
      <c r="A396" s="250">
        <v>4</v>
      </c>
      <c r="B396" s="84" t="s">
        <v>100</v>
      </c>
      <c r="C396" s="82">
        <v>2014</v>
      </c>
      <c r="D396" s="439">
        <v>1693</v>
      </c>
    </row>
    <row r="397" spans="1:4" ht="12.75">
      <c r="A397" s="250">
        <v>5</v>
      </c>
      <c r="B397" s="84" t="s">
        <v>251</v>
      </c>
      <c r="C397" s="82">
        <v>2015</v>
      </c>
      <c r="D397" s="439">
        <v>1509</v>
      </c>
    </row>
    <row r="398" spans="1:4" ht="13.5" thickBot="1">
      <c r="A398" s="283">
        <v>6</v>
      </c>
      <c r="B398" s="284" t="s">
        <v>745</v>
      </c>
      <c r="C398" s="285">
        <v>2016</v>
      </c>
      <c r="D398" s="440">
        <v>1069.2</v>
      </c>
    </row>
    <row r="399" spans="1:4" ht="12.75">
      <c r="A399" s="392" t="s">
        <v>54</v>
      </c>
      <c r="B399" s="393"/>
      <c r="C399" s="405"/>
      <c r="D399" s="226">
        <f>SUM(D393:D398)</f>
        <v>10214.19</v>
      </c>
    </row>
    <row r="401" spans="1:4" ht="12.75">
      <c r="A401" s="394" t="s">
        <v>55</v>
      </c>
      <c r="B401" s="394"/>
      <c r="C401" s="394"/>
      <c r="D401" s="394"/>
    </row>
    <row r="402" spans="1:4" ht="12.75">
      <c r="A402" s="250">
        <v>1</v>
      </c>
      <c r="B402" s="138" t="s">
        <v>252</v>
      </c>
      <c r="C402" s="139">
        <v>2011</v>
      </c>
      <c r="D402" s="286">
        <v>2554</v>
      </c>
    </row>
    <row r="403" spans="1:4" ht="12.75">
      <c r="A403" s="250">
        <v>2</v>
      </c>
      <c r="B403" s="287" t="s">
        <v>253</v>
      </c>
      <c r="C403" s="288">
        <v>2012</v>
      </c>
      <c r="D403" s="289">
        <v>6200</v>
      </c>
    </row>
    <row r="404" spans="1:4" ht="12.75">
      <c r="A404" s="250">
        <v>3</v>
      </c>
      <c r="B404" s="287" t="s">
        <v>254</v>
      </c>
      <c r="C404" s="288">
        <v>2012</v>
      </c>
      <c r="D404" s="289">
        <v>1950</v>
      </c>
    </row>
    <row r="405" spans="1:4" ht="12.75">
      <c r="A405" s="392" t="s">
        <v>54</v>
      </c>
      <c r="B405" s="393"/>
      <c r="C405" s="405"/>
      <c r="D405" s="226">
        <f>SUM(D402:D404)</f>
        <v>10704</v>
      </c>
    </row>
    <row r="407" ht="13.5" thickBot="1"/>
    <row r="408" spans="1:4" ht="12.75">
      <c r="A408" s="396" t="s">
        <v>6</v>
      </c>
      <c r="B408" s="397"/>
      <c r="C408" s="397"/>
      <c r="D408" s="398"/>
    </row>
    <row r="409" spans="1:4" ht="12.75">
      <c r="A409" s="395" t="s">
        <v>50</v>
      </c>
      <c r="B409" s="395"/>
      <c r="C409" s="395"/>
      <c r="D409" s="395"/>
    </row>
    <row r="410" spans="1:4" ht="12.75">
      <c r="A410" s="290">
        <v>1</v>
      </c>
      <c r="B410" s="291" t="s">
        <v>431</v>
      </c>
      <c r="C410" s="292">
        <v>2011</v>
      </c>
      <c r="D410" s="441">
        <v>450</v>
      </c>
    </row>
    <row r="411" spans="1:4" ht="12.75">
      <c r="A411" s="293">
        <v>2</v>
      </c>
      <c r="B411" s="291" t="s">
        <v>432</v>
      </c>
      <c r="C411" s="292">
        <v>2011</v>
      </c>
      <c r="D411" s="441">
        <v>398</v>
      </c>
    </row>
    <row r="412" spans="1:4" ht="12.75">
      <c r="A412" s="293">
        <v>3</v>
      </c>
      <c r="B412" s="291" t="s">
        <v>432</v>
      </c>
      <c r="C412" s="292">
        <v>2011</v>
      </c>
      <c r="D412" s="441">
        <v>398</v>
      </c>
    </row>
    <row r="413" spans="1:4" ht="12.75">
      <c r="A413" s="290">
        <v>4</v>
      </c>
      <c r="B413" s="291" t="s">
        <v>432</v>
      </c>
      <c r="C413" s="292">
        <v>2011</v>
      </c>
      <c r="D413" s="441">
        <v>398</v>
      </c>
    </row>
    <row r="414" spans="1:4" ht="12.75">
      <c r="A414" s="290">
        <v>5</v>
      </c>
      <c r="B414" s="291" t="s">
        <v>433</v>
      </c>
      <c r="C414" s="292">
        <v>2011</v>
      </c>
      <c r="D414" s="441">
        <v>4000.01</v>
      </c>
    </row>
    <row r="415" spans="1:4" ht="12.75">
      <c r="A415" s="293">
        <v>6</v>
      </c>
      <c r="B415" s="291" t="s">
        <v>434</v>
      </c>
      <c r="C415" s="292">
        <v>2011</v>
      </c>
      <c r="D415" s="441">
        <v>16679.98</v>
      </c>
    </row>
    <row r="416" spans="1:4" ht="12.75">
      <c r="A416" s="293">
        <v>7</v>
      </c>
      <c r="B416" s="291" t="s">
        <v>435</v>
      </c>
      <c r="C416" s="292">
        <v>2011</v>
      </c>
      <c r="D416" s="441">
        <v>650</v>
      </c>
    </row>
    <row r="417" spans="1:4" ht="12.75">
      <c r="A417" s="290">
        <v>8</v>
      </c>
      <c r="B417" s="291" t="s">
        <v>432</v>
      </c>
      <c r="C417" s="292">
        <v>2011</v>
      </c>
      <c r="D417" s="441">
        <v>498.15</v>
      </c>
    </row>
    <row r="418" spans="1:4" ht="12.75">
      <c r="A418" s="290">
        <v>9</v>
      </c>
      <c r="B418" s="291" t="s">
        <v>436</v>
      </c>
      <c r="C418" s="292">
        <v>2011</v>
      </c>
      <c r="D418" s="441">
        <v>498.15</v>
      </c>
    </row>
    <row r="419" spans="1:4" ht="12.75">
      <c r="A419" s="293">
        <v>10</v>
      </c>
      <c r="B419" s="291" t="s">
        <v>543</v>
      </c>
      <c r="C419" s="292">
        <v>2012</v>
      </c>
      <c r="D419" s="441">
        <v>2183.25</v>
      </c>
    </row>
    <row r="420" spans="1:4" ht="12.75">
      <c r="A420" s="293">
        <v>11</v>
      </c>
      <c r="B420" s="291" t="s">
        <v>437</v>
      </c>
      <c r="C420" s="294">
        <v>2012</v>
      </c>
      <c r="D420" s="442">
        <v>2260</v>
      </c>
    </row>
    <row r="421" spans="1:4" ht="12.75">
      <c r="A421" s="290">
        <v>12</v>
      </c>
      <c r="B421" s="295" t="s">
        <v>438</v>
      </c>
      <c r="C421" s="296">
        <v>2012</v>
      </c>
      <c r="D421" s="443">
        <v>19800</v>
      </c>
    </row>
    <row r="422" spans="1:4" ht="12.75">
      <c r="A422" s="290">
        <v>13</v>
      </c>
      <c r="B422" s="297" t="s">
        <v>439</v>
      </c>
      <c r="C422" s="190">
        <v>2012</v>
      </c>
      <c r="D422" s="191">
        <v>960</v>
      </c>
    </row>
    <row r="423" spans="1:4" ht="12.75">
      <c r="A423" s="293">
        <v>14</v>
      </c>
      <c r="B423" s="297" t="s">
        <v>440</v>
      </c>
      <c r="C423" s="190">
        <v>2012</v>
      </c>
      <c r="D423" s="191">
        <v>1179.99</v>
      </c>
    </row>
    <row r="424" spans="1:4" ht="12.75">
      <c r="A424" s="293">
        <v>15</v>
      </c>
      <c r="B424" s="297" t="s">
        <v>438</v>
      </c>
      <c r="C424" s="190">
        <v>2013</v>
      </c>
      <c r="D424" s="191">
        <v>14550.04</v>
      </c>
    </row>
    <row r="425" spans="1:4" ht="12.75">
      <c r="A425" s="290">
        <v>16</v>
      </c>
      <c r="B425" s="297" t="s">
        <v>441</v>
      </c>
      <c r="C425" s="190">
        <v>2013</v>
      </c>
      <c r="D425" s="191">
        <v>1180</v>
      </c>
    </row>
    <row r="426" spans="1:4" ht="12.75">
      <c r="A426" s="290">
        <v>17</v>
      </c>
      <c r="B426" s="297" t="s">
        <v>442</v>
      </c>
      <c r="C426" s="190">
        <v>2013</v>
      </c>
      <c r="D426" s="191">
        <v>4365.01</v>
      </c>
    </row>
    <row r="427" spans="1:4" ht="12.75">
      <c r="A427" s="293">
        <v>18</v>
      </c>
      <c r="B427" s="298" t="s">
        <v>544</v>
      </c>
      <c r="C427" s="299">
        <v>2014</v>
      </c>
      <c r="D427" s="444">
        <v>985</v>
      </c>
    </row>
    <row r="428" spans="1:4" ht="12.75">
      <c r="A428" s="293">
        <v>19</v>
      </c>
      <c r="B428" s="298" t="s">
        <v>545</v>
      </c>
      <c r="C428" s="299">
        <v>2014</v>
      </c>
      <c r="D428" s="444">
        <v>999.99</v>
      </c>
    </row>
    <row r="429" spans="1:4" ht="12.75">
      <c r="A429" s="290">
        <v>20</v>
      </c>
      <c r="B429" s="298" t="s">
        <v>546</v>
      </c>
      <c r="C429" s="299">
        <v>2014</v>
      </c>
      <c r="D429" s="444">
        <v>1499</v>
      </c>
    </row>
    <row r="430" spans="1:4" ht="12.75">
      <c r="A430" s="290">
        <v>21</v>
      </c>
      <c r="B430" s="298" t="s">
        <v>547</v>
      </c>
      <c r="C430" s="299">
        <v>2014</v>
      </c>
      <c r="D430" s="444">
        <v>10774.8</v>
      </c>
    </row>
    <row r="431" spans="1:4" ht="12.75">
      <c r="A431" s="293">
        <v>22</v>
      </c>
      <c r="B431" s="297" t="s">
        <v>548</v>
      </c>
      <c r="C431" s="299">
        <v>2014</v>
      </c>
      <c r="D431" s="444">
        <f>11*3542.4</f>
        <v>38966.4</v>
      </c>
    </row>
    <row r="432" spans="1:4" ht="12.75">
      <c r="A432" s="293">
        <v>23</v>
      </c>
      <c r="B432" s="297" t="s">
        <v>549</v>
      </c>
      <c r="C432" s="299">
        <v>2014</v>
      </c>
      <c r="D432" s="444">
        <v>2775.7</v>
      </c>
    </row>
    <row r="433" spans="1:4" ht="12.75">
      <c r="A433" s="290">
        <v>24</v>
      </c>
      <c r="B433" s="297" t="s">
        <v>550</v>
      </c>
      <c r="C433" s="299">
        <v>2014</v>
      </c>
      <c r="D433" s="444">
        <v>2775.7</v>
      </c>
    </row>
    <row r="434" spans="1:4" ht="12.75">
      <c r="A434" s="290">
        <v>25</v>
      </c>
      <c r="B434" s="297" t="s">
        <v>551</v>
      </c>
      <c r="C434" s="299">
        <v>2014</v>
      </c>
      <c r="D434" s="444">
        <v>2775.7</v>
      </c>
    </row>
    <row r="435" spans="1:4" ht="12.75">
      <c r="A435" s="293">
        <v>26</v>
      </c>
      <c r="B435" s="298" t="s">
        <v>552</v>
      </c>
      <c r="C435" s="299">
        <v>2014</v>
      </c>
      <c r="D435" s="444">
        <v>15498</v>
      </c>
    </row>
    <row r="436" spans="1:4" ht="12.75">
      <c r="A436" s="293">
        <v>27</v>
      </c>
      <c r="B436" s="298" t="s">
        <v>794</v>
      </c>
      <c r="C436" s="299">
        <v>2015</v>
      </c>
      <c r="D436" s="444">
        <f>3002.16*11</f>
        <v>33023.759999999995</v>
      </c>
    </row>
    <row r="437" spans="1:4" ht="12.75">
      <c r="A437" s="290">
        <v>28</v>
      </c>
      <c r="B437" s="298" t="s">
        <v>795</v>
      </c>
      <c r="C437" s="299">
        <v>2015</v>
      </c>
      <c r="D437" s="444">
        <v>7072.11</v>
      </c>
    </row>
    <row r="438" spans="1:4" ht="12.75">
      <c r="A438" s="290">
        <v>29</v>
      </c>
      <c r="B438" s="298" t="s">
        <v>796</v>
      </c>
      <c r="C438" s="299">
        <v>2015</v>
      </c>
      <c r="D438" s="444">
        <v>4523.27</v>
      </c>
    </row>
    <row r="439" spans="1:4" ht="12.75">
      <c r="A439" s="293">
        <v>30</v>
      </c>
      <c r="B439" s="298" t="s">
        <v>797</v>
      </c>
      <c r="C439" s="299">
        <v>2015</v>
      </c>
      <c r="D439" s="444">
        <f>3*609.33</f>
        <v>1827.9900000000002</v>
      </c>
    </row>
    <row r="440" spans="1:4" ht="12.75">
      <c r="A440" s="293">
        <v>31</v>
      </c>
      <c r="B440" s="300" t="s">
        <v>798</v>
      </c>
      <c r="C440" s="301">
        <v>2015</v>
      </c>
      <c r="D440" s="445">
        <v>1042.17</v>
      </c>
    </row>
    <row r="441" spans="1:4" ht="12.75">
      <c r="A441" s="302">
        <v>32</v>
      </c>
      <c r="B441" s="297" t="s">
        <v>799</v>
      </c>
      <c r="C441" s="299">
        <v>2015</v>
      </c>
      <c r="D441" s="444">
        <v>2299.01</v>
      </c>
    </row>
    <row r="442" spans="1:4" ht="12.75">
      <c r="A442" s="293">
        <v>33</v>
      </c>
      <c r="B442" s="303" t="s">
        <v>800</v>
      </c>
      <c r="C442" s="304">
        <v>2015</v>
      </c>
      <c r="D442" s="446">
        <v>890.52</v>
      </c>
    </row>
    <row r="443" spans="1:4" ht="12.75">
      <c r="A443" s="293">
        <v>34</v>
      </c>
      <c r="B443" s="291" t="s">
        <v>553</v>
      </c>
      <c r="C443" s="292">
        <v>2011</v>
      </c>
      <c r="D443" s="441">
        <v>599</v>
      </c>
    </row>
    <row r="444" spans="1:4" ht="12.75">
      <c r="A444" s="302">
        <v>35</v>
      </c>
      <c r="B444" s="305" t="s">
        <v>555</v>
      </c>
      <c r="C444" s="306">
        <v>2011</v>
      </c>
      <c r="D444" s="447">
        <v>1168.5</v>
      </c>
    </row>
    <row r="445" spans="1:4" ht="12.75">
      <c r="A445" s="293">
        <v>36</v>
      </c>
      <c r="B445" s="297" t="s">
        <v>799</v>
      </c>
      <c r="C445" s="299">
        <v>2015</v>
      </c>
      <c r="D445" s="444">
        <v>2299.01</v>
      </c>
    </row>
    <row r="446" spans="1:4" ht="12.75">
      <c r="A446" s="392" t="s">
        <v>54</v>
      </c>
      <c r="B446" s="393"/>
      <c r="C446" s="405"/>
      <c r="D446" s="226">
        <f>SUM(D410:D445)</f>
        <v>202244.21</v>
      </c>
    </row>
    <row r="448" spans="1:4" ht="12.75">
      <c r="A448" s="394" t="s">
        <v>55</v>
      </c>
      <c r="B448" s="394"/>
      <c r="C448" s="394"/>
      <c r="D448" s="394"/>
    </row>
    <row r="449" spans="1:4" ht="12.75">
      <c r="A449" s="290">
        <v>1</v>
      </c>
      <c r="B449" s="291" t="s">
        <v>557</v>
      </c>
      <c r="C449" s="292">
        <v>2011</v>
      </c>
      <c r="D449" s="441">
        <v>343</v>
      </c>
    </row>
    <row r="450" spans="1:4" ht="12.75">
      <c r="A450" s="293">
        <v>2</v>
      </c>
      <c r="B450" s="291" t="s">
        <v>557</v>
      </c>
      <c r="C450" s="292">
        <v>2011</v>
      </c>
      <c r="D450" s="441">
        <v>337</v>
      </c>
    </row>
    <row r="451" spans="1:4" ht="12.75">
      <c r="A451" s="290">
        <v>3</v>
      </c>
      <c r="B451" s="291" t="s">
        <v>558</v>
      </c>
      <c r="C451" s="292">
        <v>2011</v>
      </c>
      <c r="D451" s="441">
        <v>888</v>
      </c>
    </row>
    <row r="452" spans="1:4" ht="12.75">
      <c r="A452" s="293">
        <v>4</v>
      </c>
      <c r="B452" s="295" t="s">
        <v>554</v>
      </c>
      <c r="C452" s="296">
        <v>2011</v>
      </c>
      <c r="D452" s="443">
        <v>2089.77</v>
      </c>
    </row>
    <row r="453" spans="1:4" ht="12.75">
      <c r="A453" s="290">
        <v>5</v>
      </c>
      <c r="B453" s="291" t="s">
        <v>559</v>
      </c>
      <c r="C453" s="292">
        <v>2011</v>
      </c>
      <c r="D453" s="441">
        <v>2900</v>
      </c>
    </row>
    <row r="454" spans="1:4" ht="12.75">
      <c r="A454" s="293">
        <v>6</v>
      </c>
      <c r="B454" s="291" t="s">
        <v>443</v>
      </c>
      <c r="C454" s="292">
        <v>2012</v>
      </c>
      <c r="D454" s="441">
        <v>1239.8</v>
      </c>
    </row>
    <row r="455" spans="1:4" ht="12.75">
      <c r="A455" s="290">
        <v>7</v>
      </c>
      <c r="B455" s="291" t="s">
        <v>556</v>
      </c>
      <c r="C455" s="292">
        <v>2012</v>
      </c>
      <c r="D455" s="441">
        <v>861</v>
      </c>
    </row>
    <row r="456" spans="1:4" ht="12.75">
      <c r="A456" s="290">
        <v>8</v>
      </c>
      <c r="B456" s="291" t="s">
        <v>801</v>
      </c>
      <c r="C456" s="292">
        <v>2012</v>
      </c>
      <c r="D456" s="441">
        <v>615</v>
      </c>
    </row>
    <row r="457" spans="1:4" ht="12.75">
      <c r="A457" s="293">
        <v>9</v>
      </c>
      <c r="B457" s="291" t="s">
        <v>444</v>
      </c>
      <c r="C457" s="292">
        <v>2012</v>
      </c>
      <c r="D457" s="441">
        <v>2290</v>
      </c>
    </row>
    <row r="458" spans="1:4" ht="12.75">
      <c r="A458" s="290">
        <v>10</v>
      </c>
      <c r="B458" s="307" t="s">
        <v>445</v>
      </c>
      <c r="C458" s="308">
        <v>2012</v>
      </c>
      <c r="D458" s="448">
        <v>923.99</v>
      </c>
    </row>
    <row r="459" spans="1:4" ht="12.75">
      <c r="A459" s="293">
        <v>11</v>
      </c>
      <c r="B459" s="309" t="s">
        <v>446</v>
      </c>
      <c r="C459" s="310">
        <v>2013</v>
      </c>
      <c r="D459" s="449">
        <v>2229.99</v>
      </c>
    </row>
    <row r="460" spans="1:4" ht="12.75">
      <c r="A460" s="290">
        <v>12</v>
      </c>
      <c r="B460" s="309" t="s">
        <v>447</v>
      </c>
      <c r="C460" s="310">
        <v>2013</v>
      </c>
      <c r="D460" s="449">
        <v>2400</v>
      </c>
    </row>
    <row r="461" spans="1:4" ht="12.75">
      <c r="A461" s="293">
        <v>13</v>
      </c>
      <c r="B461" s="309" t="s">
        <v>448</v>
      </c>
      <c r="C461" s="310">
        <v>2013</v>
      </c>
      <c r="D461" s="449">
        <v>1600</v>
      </c>
    </row>
    <row r="462" spans="1:4" ht="12.75">
      <c r="A462" s="290">
        <v>14</v>
      </c>
      <c r="B462" s="309" t="s">
        <v>449</v>
      </c>
      <c r="C462" s="310">
        <v>2013</v>
      </c>
      <c r="D462" s="449">
        <v>1200</v>
      </c>
    </row>
    <row r="463" spans="1:4" ht="12.75">
      <c r="A463" s="290">
        <v>15</v>
      </c>
      <c r="B463" s="297" t="s">
        <v>560</v>
      </c>
      <c r="C463" s="299">
        <v>2014</v>
      </c>
      <c r="D463" s="444">
        <v>1280</v>
      </c>
    </row>
    <row r="464" spans="1:4" ht="12.75">
      <c r="A464" s="293">
        <v>16</v>
      </c>
      <c r="B464" s="298" t="s">
        <v>561</v>
      </c>
      <c r="C464" s="299">
        <v>2014</v>
      </c>
      <c r="D464" s="444">
        <v>9889.2</v>
      </c>
    </row>
    <row r="465" spans="1:4" ht="12.75">
      <c r="A465" s="290">
        <v>17</v>
      </c>
      <c r="B465" s="298" t="s">
        <v>562</v>
      </c>
      <c r="C465" s="299">
        <v>2014</v>
      </c>
      <c r="D465" s="444">
        <v>14071.2</v>
      </c>
    </row>
    <row r="466" spans="1:4" ht="12.75">
      <c r="A466" s="293">
        <v>18</v>
      </c>
      <c r="B466" s="298" t="s">
        <v>563</v>
      </c>
      <c r="C466" s="299">
        <v>2014</v>
      </c>
      <c r="D466" s="444">
        <v>3210.3</v>
      </c>
    </row>
    <row r="467" spans="1:4" ht="12.75">
      <c r="A467" s="290">
        <v>19</v>
      </c>
      <c r="B467" s="300" t="s">
        <v>564</v>
      </c>
      <c r="C467" s="301">
        <v>2014</v>
      </c>
      <c r="D467" s="445">
        <v>2632.2</v>
      </c>
    </row>
    <row r="468" spans="1:4" ht="12.75">
      <c r="A468" s="293">
        <v>20</v>
      </c>
      <c r="B468" s="297" t="s">
        <v>802</v>
      </c>
      <c r="C468" s="299">
        <v>2015</v>
      </c>
      <c r="D468" s="444">
        <v>22817.629999999997</v>
      </c>
    </row>
    <row r="469" spans="1:4" ht="12.75">
      <c r="A469" s="290">
        <v>21</v>
      </c>
      <c r="B469" s="297" t="s">
        <v>803</v>
      </c>
      <c r="C469" s="299">
        <v>2015</v>
      </c>
      <c r="D469" s="444">
        <v>593.55</v>
      </c>
    </row>
    <row r="470" spans="1:4" ht="12.75">
      <c r="A470" s="290">
        <v>22</v>
      </c>
      <c r="B470" s="297" t="s">
        <v>804</v>
      </c>
      <c r="C470" s="299">
        <v>2015</v>
      </c>
      <c r="D470" s="444">
        <v>2803.09</v>
      </c>
    </row>
    <row r="471" spans="1:4" ht="12.75">
      <c r="A471" s="293">
        <v>23</v>
      </c>
      <c r="B471" s="297" t="s">
        <v>805</v>
      </c>
      <c r="C471" s="299">
        <v>2015</v>
      </c>
      <c r="D471" s="444">
        <v>2800</v>
      </c>
    </row>
    <row r="472" spans="1:4" ht="12.75">
      <c r="A472" s="290">
        <v>24</v>
      </c>
      <c r="B472" s="297" t="s">
        <v>806</v>
      </c>
      <c r="C472" s="299">
        <v>2015</v>
      </c>
      <c r="D472" s="444">
        <v>4590</v>
      </c>
    </row>
    <row r="473" spans="1:4" ht="12.75">
      <c r="A473" s="293">
        <v>25</v>
      </c>
      <c r="B473" s="297" t="s">
        <v>806</v>
      </c>
      <c r="C473" s="299">
        <v>2015</v>
      </c>
      <c r="D473" s="444">
        <v>4415.46</v>
      </c>
    </row>
    <row r="474" spans="1:4" ht="12.75">
      <c r="A474" s="290">
        <v>26</v>
      </c>
      <c r="B474" s="297" t="s">
        <v>807</v>
      </c>
      <c r="C474" s="299">
        <v>2015</v>
      </c>
      <c r="D474" s="444">
        <v>500</v>
      </c>
    </row>
    <row r="475" spans="1:4" ht="12.75">
      <c r="A475" s="293">
        <v>27</v>
      </c>
      <c r="B475" s="297" t="s">
        <v>808</v>
      </c>
      <c r="C475" s="299">
        <v>2015</v>
      </c>
      <c r="D475" s="444">
        <v>2000</v>
      </c>
    </row>
    <row r="476" spans="1:4" ht="12.75">
      <c r="A476" s="290">
        <v>28</v>
      </c>
      <c r="B476" s="297" t="s">
        <v>809</v>
      </c>
      <c r="C476" s="299">
        <v>2015</v>
      </c>
      <c r="D476" s="444">
        <v>2503</v>
      </c>
    </row>
    <row r="477" spans="1:4" ht="12.75">
      <c r="A477" s="392" t="s">
        <v>54</v>
      </c>
      <c r="B477" s="393"/>
      <c r="C477" s="405"/>
      <c r="D477" s="226">
        <f>SUM(D449:D476)</f>
        <v>94023.18</v>
      </c>
    </row>
    <row r="478" ht="13.5" thickBot="1"/>
    <row r="479" spans="1:4" ht="13.5" thickBot="1">
      <c r="A479" s="401" t="s">
        <v>197</v>
      </c>
      <c r="B479" s="402"/>
      <c r="C479" s="402"/>
      <c r="D479" s="403"/>
    </row>
    <row r="480" spans="1:4" ht="12.75">
      <c r="A480" s="311">
        <v>1</v>
      </c>
      <c r="B480" s="312" t="s">
        <v>450</v>
      </c>
      <c r="C480" s="313">
        <v>2012</v>
      </c>
      <c r="D480" s="314">
        <v>2711</v>
      </c>
    </row>
    <row r="482" ht="13.5" thickBot="1"/>
    <row r="483" spans="1:4" ht="13.5" thickBot="1">
      <c r="A483" s="396" t="s">
        <v>7</v>
      </c>
      <c r="B483" s="397"/>
      <c r="C483" s="397"/>
      <c r="D483" s="398"/>
    </row>
    <row r="484" spans="1:4" ht="12.75">
      <c r="A484" s="409" t="s">
        <v>50</v>
      </c>
      <c r="B484" s="410"/>
      <c r="C484" s="410"/>
      <c r="D484" s="411"/>
    </row>
    <row r="485" spans="1:4" ht="12.75">
      <c r="A485" s="250">
        <v>1</v>
      </c>
      <c r="B485" s="84" t="s">
        <v>401</v>
      </c>
      <c r="C485" s="84">
        <v>2011</v>
      </c>
      <c r="D485" s="170">
        <v>660</v>
      </c>
    </row>
    <row r="486" spans="1:4" ht="12.75">
      <c r="A486" s="250">
        <v>2</v>
      </c>
      <c r="B486" s="84" t="s">
        <v>402</v>
      </c>
      <c r="C486" s="84">
        <v>2011</v>
      </c>
      <c r="D486" s="170">
        <v>385</v>
      </c>
    </row>
    <row r="487" spans="1:4" ht="12.75">
      <c r="A487" s="250">
        <v>3</v>
      </c>
      <c r="B487" s="84" t="s">
        <v>403</v>
      </c>
      <c r="C487" s="84">
        <v>2011</v>
      </c>
      <c r="D487" s="170">
        <v>365</v>
      </c>
    </row>
    <row r="488" spans="1:4" ht="12.75">
      <c r="A488" s="250">
        <v>4</v>
      </c>
      <c r="B488" s="84" t="s">
        <v>404</v>
      </c>
      <c r="C488" s="84">
        <v>2011</v>
      </c>
      <c r="D488" s="170">
        <v>1200</v>
      </c>
    </row>
    <row r="489" spans="1:4" ht="12.75">
      <c r="A489" s="250">
        <v>5</v>
      </c>
      <c r="B489" s="84" t="s">
        <v>405</v>
      </c>
      <c r="C489" s="84">
        <v>2011</v>
      </c>
      <c r="D489" s="170">
        <v>15333.01</v>
      </c>
    </row>
    <row r="490" spans="1:4" ht="12.75">
      <c r="A490" s="250">
        <v>6</v>
      </c>
      <c r="B490" s="84" t="s">
        <v>412</v>
      </c>
      <c r="C490" s="84">
        <v>2011</v>
      </c>
      <c r="D490" s="450">
        <v>365</v>
      </c>
    </row>
    <row r="491" spans="1:4" ht="12.75">
      <c r="A491" s="250">
        <v>7</v>
      </c>
      <c r="B491" s="84" t="s">
        <v>406</v>
      </c>
      <c r="C491" s="84">
        <v>2012</v>
      </c>
      <c r="D491" s="170">
        <v>2099</v>
      </c>
    </row>
    <row r="492" spans="1:4" ht="12.75">
      <c r="A492" s="250">
        <v>8</v>
      </c>
      <c r="B492" s="84" t="s">
        <v>407</v>
      </c>
      <c r="C492" s="84">
        <v>2012</v>
      </c>
      <c r="D492" s="170">
        <v>440</v>
      </c>
    </row>
    <row r="493" spans="1:4" ht="12.75">
      <c r="A493" s="250">
        <v>9</v>
      </c>
      <c r="B493" s="84" t="s">
        <v>408</v>
      </c>
      <c r="C493" s="84">
        <v>2012</v>
      </c>
      <c r="D493" s="170">
        <v>700</v>
      </c>
    </row>
    <row r="494" spans="1:4" ht="12.75">
      <c r="A494" s="250">
        <v>10</v>
      </c>
      <c r="B494" s="84" t="s">
        <v>409</v>
      </c>
      <c r="C494" s="84">
        <v>2012</v>
      </c>
      <c r="D494" s="450">
        <v>1470</v>
      </c>
    </row>
    <row r="495" spans="1:4" ht="12.75">
      <c r="A495" s="250">
        <v>11</v>
      </c>
      <c r="B495" s="84" t="s">
        <v>410</v>
      </c>
      <c r="C495" s="84">
        <v>2012</v>
      </c>
      <c r="D495" s="450">
        <v>1099</v>
      </c>
    </row>
    <row r="496" spans="1:4" ht="12.75">
      <c r="A496" s="250">
        <v>12</v>
      </c>
      <c r="B496" s="84" t="s">
        <v>411</v>
      </c>
      <c r="C496" s="84">
        <v>2012</v>
      </c>
      <c r="D496" s="450">
        <v>370</v>
      </c>
    </row>
    <row r="497" spans="1:4" ht="12.75">
      <c r="A497" s="250">
        <v>13</v>
      </c>
      <c r="B497" s="84" t="s">
        <v>413</v>
      </c>
      <c r="C497" s="84">
        <v>2012</v>
      </c>
      <c r="D497" s="450">
        <v>3838.98</v>
      </c>
    </row>
    <row r="498" spans="1:4" ht="12.75">
      <c r="A498" s="250">
        <v>14</v>
      </c>
      <c r="B498" s="84" t="s">
        <v>414</v>
      </c>
      <c r="C498" s="84">
        <v>2012</v>
      </c>
      <c r="D498" s="450">
        <v>531.7</v>
      </c>
    </row>
    <row r="499" spans="1:4" ht="12.75">
      <c r="A499" s="250">
        <v>15</v>
      </c>
      <c r="B499" s="84" t="s">
        <v>415</v>
      </c>
      <c r="C499" s="84">
        <v>2013</v>
      </c>
      <c r="D499" s="450">
        <v>370</v>
      </c>
    </row>
    <row r="500" spans="1:4" ht="12.75">
      <c r="A500" s="250">
        <v>16</v>
      </c>
      <c r="B500" s="84" t="s">
        <v>416</v>
      </c>
      <c r="C500" s="84">
        <v>2013</v>
      </c>
      <c r="D500" s="450">
        <v>299.97</v>
      </c>
    </row>
    <row r="501" spans="1:4" ht="12.75">
      <c r="A501" s="250">
        <v>17</v>
      </c>
      <c r="B501" s="84" t="s">
        <v>417</v>
      </c>
      <c r="C501" s="84">
        <v>2013</v>
      </c>
      <c r="D501" s="450">
        <v>158</v>
      </c>
    </row>
    <row r="502" spans="1:4" ht="12.75">
      <c r="A502" s="250">
        <v>18</v>
      </c>
      <c r="B502" s="84" t="s">
        <v>418</v>
      </c>
      <c r="C502" s="84">
        <v>2013</v>
      </c>
      <c r="D502" s="450">
        <v>269</v>
      </c>
    </row>
    <row r="503" spans="1:4" ht="12.75">
      <c r="A503" s="250">
        <v>19</v>
      </c>
      <c r="B503" s="84" t="s">
        <v>419</v>
      </c>
      <c r="C503" s="84">
        <v>2013</v>
      </c>
      <c r="D503" s="450">
        <v>18981</v>
      </c>
    </row>
    <row r="504" spans="1:4" ht="12.75">
      <c r="A504" s="250">
        <v>20</v>
      </c>
      <c r="B504" s="84" t="s">
        <v>321</v>
      </c>
      <c r="C504" s="84">
        <v>2013</v>
      </c>
      <c r="D504" s="450">
        <v>300</v>
      </c>
    </row>
    <row r="505" spans="1:4" ht="12.75">
      <c r="A505" s="250">
        <v>21</v>
      </c>
      <c r="B505" s="84" t="s">
        <v>424</v>
      </c>
      <c r="C505" s="84">
        <v>2013</v>
      </c>
      <c r="D505" s="450">
        <v>3751.5</v>
      </c>
    </row>
    <row r="506" spans="1:4" ht="12.75">
      <c r="A506" s="250">
        <v>22</v>
      </c>
      <c r="B506" s="84" t="s">
        <v>425</v>
      </c>
      <c r="C506" s="84">
        <v>2013</v>
      </c>
      <c r="D506" s="450">
        <v>2346.84</v>
      </c>
    </row>
    <row r="507" spans="1:4" ht="12.75">
      <c r="A507" s="250">
        <v>23</v>
      </c>
      <c r="B507" s="84" t="s">
        <v>420</v>
      </c>
      <c r="C507" s="84">
        <v>2013</v>
      </c>
      <c r="D507" s="450">
        <v>1155</v>
      </c>
    </row>
    <row r="508" spans="1:4" ht="12.75">
      <c r="A508" s="250">
        <v>24</v>
      </c>
      <c r="B508" s="84" t="s">
        <v>421</v>
      </c>
      <c r="C508" s="84">
        <v>2013</v>
      </c>
      <c r="D508" s="450">
        <v>1410</v>
      </c>
    </row>
    <row r="509" spans="1:4" ht="12.75">
      <c r="A509" s="250">
        <v>25</v>
      </c>
      <c r="B509" s="84" t="s">
        <v>422</v>
      </c>
      <c r="C509" s="84">
        <v>2014</v>
      </c>
      <c r="D509" s="450">
        <v>325</v>
      </c>
    </row>
    <row r="510" spans="1:4" ht="12.75">
      <c r="A510" s="250">
        <v>26</v>
      </c>
      <c r="B510" s="84" t="s">
        <v>569</v>
      </c>
      <c r="C510" s="84">
        <v>2014</v>
      </c>
      <c r="D510" s="450">
        <v>395</v>
      </c>
    </row>
    <row r="511" spans="1:4" ht="12.75">
      <c r="A511" s="250">
        <v>27</v>
      </c>
      <c r="B511" s="84" t="s">
        <v>777</v>
      </c>
      <c r="C511" s="84">
        <v>2015</v>
      </c>
      <c r="D511" s="450">
        <v>902.99</v>
      </c>
    </row>
    <row r="512" spans="1:4" ht="12.75">
      <c r="A512" s="250">
        <v>28</v>
      </c>
      <c r="B512" s="84" t="s">
        <v>778</v>
      </c>
      <c r="C512" s="84">
        <v>2015</v>
      </c>
      <c r="D512" s="450">
        <v>60453.14</v>
      </c>
    </row>
    <row r="513" spans="1:4" ht="12.75">
      <c r="A513" s="250">
        <v>29</v>
      </c>
      <c r="B513" s="84" t="s">
        <v>779</v>
      </c>
      <c r="C513" s="84">
        <v>2015</v>
      </c>
      <c r="D513" s="450">
        <v>5539.09</v>
      </c>
    </row>
    <row r="514" spans="1:4" ht="12.75">
      <c r="A514" s="250">
        <v>30</v>
      </c>
      <c r="B514" s="84" t="s">
        <v>780</v>
      </c>
      <c r="C514" s="84">
        <v>2015</v>
      </c>
      <c r="D514" s="450">
        <v>7863.02</v>
      </c>
    </row>
    <row r="515" spans="1:4" ht="12.75">
      <c r="A515" s="250">
        <v>31</v>
      </c>
      <c r="B515" s="84" t="s">
        <v>781</v>
      </c>
      <c r="C515" s="84">
        <v>2015</v>
      </c>
      <c r="D515" s="450">
        <v>898.99</v>
      </c>
    </row>
    <row r="516" spans="1:4" ht="12.75">
      <c r="A516" s="250">
        <v>32</v>
      </c>
      <c r="B516" s="84" t="s">
        <v>782</v>
      </c>
      <c r="C516" s="84">
        <v>2015</v>
      </c>
      <c r="D516" s="450">
        <v>1919</v>
      </c>
    </row>
    <row r="517" spans="1:4" ht="12.75">
      <c r="A517" s="250">
        <v>33</v>
      </c>
      <c r="B517" s="84" t="s">
        <v>784</v>
      </c>
      <c r="C517" s="84">
        <v>2015</v>
      </c>
      <c r="D517" s="450">
        <v>2000</v>
      </c>
    </row>
    <row r="518" spans="1:4" ht="12.75">
      <c r="A518" s="250">
        <v>34</v>
      </c>
      <c r="B518" s="84" t="s">
        <v>785</v>
      </c>
      <c r="C518" s="84">
        <v>2015</v>
      </c>
      <c r="D518" s="450">
        <v>680</v>
      </c>
    </row>
    <row r="519" spans="1:4" ht="12.75">
      <c r="A519" s="250">
        <v>35</v>
      </c>
      <c r="B519" s="84" t="s">
        <v>786</v>
      </c>
      <c r="C519" s="84">
        <v>2015</v>
      </c>
      <c r="D519" s="450">
        <v>3121.73</v>
      </c>
    </row>
    <row r="520" spans="1:4" ht="12.75">
      <c r="A520" s="392" t="s">
        <v>54</v>
      </c>
      <c r="B520" s="393"/>
      <c r="C520" s="405"/>
      <c r="D520" s="226">
        <f>SUM(D485:D519)</f>
        <v>141995.96</v>
      </c>
    </row>
    <row r="521" ht="13.5" thickBot="1"/>
    <row r="522" spans="1:4" ht="12.75">
      <c r="A522" s="396" t="s">
        <v>55</v>
      </c>
      <c r="B522" s="397"/>
      <c r="C522" s="397"/>
      <c r="D522" s="398"/>
    </row>
    <row r="523" spans="1:4" ht="12.75">
      <c r="A523" s="250">
        <v>1</v>
      </c>
      <c r="B523" s="315" t="s">
        <v>426</v>
      </c>
      <c r="C523" s="315">
        <v>2011</v>
      </c>
      <c r="D523" s="451">
        <v>1935</v>
      </c>
    </row>
    <row r="524" spans="1:4" ht="12.75">
      <c r="A524" s="250">
        <v>2</v>
      </c>
      <c r="B524" s="315" t="s">
        <v>427</v>
      </c>
      <c r="C524" s="315">
        <v>2011</v>
      </c>
      <c r="D524" s="451">
        <v>2400</v>
      </c>
    </row>
    <row r="525" spans="1:4" ht="12.75">
      <c r="A525" s="250">
        <v>3</v>
      </c>
      <c r="B525" s="315" t="s">
        <v>428</v>
      </c>
      <c r="C525" s="315">
        <v>2012</v>
      </c>
      <c r="D525" s="451">
        <v>1867.48</v>
      </c>
    </row>
    <row r="526" spans="1:4" ht="12.75">
      <c r="A526" s="250">
        <v>4</v>
      </c>
      <c r="B526" s="315" t="s">
        <v>423</v>
      </c>
      <c r="C526" s="315">
        <v>2014</v>
      </c>
      <c r="D526" s="451">
        <v>3200</v>
      </c>
    </row>
    <row r="527" spans="1:4" ht="12.75">
      <c r="A527" s="250">
        <v>5</v>
      </c>
      <c r="B527" s="315" t="s">
        <v>570</v>
      </c>
      <c r="C527" s="315">
        <v>2014</v>
      </c>
      <c r="D527" s="451">
        <v>2398</v>
      </c>
    </row>
    <row r="528" spans="1:4" ht="12.75">
      <c r="A528" s="250">
        <v>6</v>
      </c>
      <c r="B528" s="315" t="s">
        <v>571</v>
      </c>
      <c r="C528" s="315">
        <v>2014</v>
      </c>
      <c r="D528" s="451">
        <v>2766.6</v>
      </c>
    </row>
    <row r="529" spans="1:4" ht="12.75">
      <c r="A529" s="250">
        <v>7</v>
      </c>
      <c r="B529" s="315" t="s">
        <v>572</v>
      </c>
      <c r="C529" s="315">
        <v>2014</v>
      </c>
      <c r="D529" s="451">
        <v>2824</v>
      </c>
    </row>
    <row r="530" spans="1:4" ht="12.75">
      <c r="A530" s="250">
        <v>8</v>
      </c>
      <c r="B530" s="315" t="s">
        <v>573</v>
      </c>
      <c r="C530" s="315">
        <v>2014</v>
      </c>
      <c r="D530" s="451">
        <v>799</v>
      </c>
    </row>
    <row r="531" spans="1:4" ht="12.75">
      <c r="A531" s="250">
        <v>9</v>
      </c>
      <c r="B531" s="315" t="s">
        <v>787</v>
      </c>
      <c r="C531" s="315">
        <v>2015</v>
      </c>
      <c r="D531" s="451">
        <v>4897.02</v>
      </c>
    </row>
    <row r="532" spans="1:4" ht="12.75">
      <c r="A532" s="250">
        <v>10</v>
      </c>
      <c r="B532" s="315" t="s">
        <v>788</v>
      </c>
      <c r="C532" s="315">
        <v>2015</v>
      </c>
      <c r="D532" s="451">
        <v>3099</v>
      </c>
    </row>
    <row r="533" spans="1:4" ht="12.75">
      <c r="A533" s="250">
        <v>11</v>
      </c>
      <c r="B533" s="315" t="s">
        <v>783</v>
      </c>
      <c r="C533" s="315">
        <v>2015</v>
      </c>
      <c r="D533" s="451">
        <v>6596</v>
      </c>
    </row>
    <row r="534" spans="1:4" ht="12.75">
      <c r="A534" s="250">
        <v>12</v>
      </c>
      <c r="B534" s="315" t="s">
        <v>789</v>
      </c>
      <c r="C534" s="315">
        <v>2015</v>
      </c>
      <c r="D534" s="451">
        <v>1385</v>
      </c>
    </row>
    <row r="535" spans="1:4" ht="12.75">
      <c r="A535" s="250">
        <v>13</v>
      </c>
      <c r="B535" s="315" t="s">
        <v>790</v>
      </c>
      <c r="C535" s="315">
        <v>2016</v>
      </c>
      <c r="D535" s="451">
        <v>599</v>
      </c>
    </row>
    <row r="536" spans="1:4" ht="12.75">
      <c r="A536" s="250">
        <v>14</v>
      </c>
      <c r="B536" s="315" t="s">
        <v>783</v>
      </c>
      <c r="C536" s="315">
        <v>2015</v>
      </c>
      <c r="D536" s="451">
        <v>6596</v>
      </c>
    </row>
    <row r="537" spans="1:4" ht="12.75">
      <c r="A537" s="392" t="s">
        <v>54</v>
      </c>
      <c r="B537" s="393"/>
      <c r="C537" s="405"/>
      <c r="D537" s="226">
        <f>SUM(D523:D536)</f>
        <v>41362.100000000006</v>
      </c>
    </row>
    <row r="538" ht="13.5" thickBot="1"/>
    <row r="539" spans="1:4" ht="13.5" thickBot="1">
      <c r="A539" s="401" t="s">
        <v>197</v>
      </c>
      <c r="B539" s="402"/>
      <c r="C539" s="402"/>
      <c r="D539" s="403"/>
    </row>
    <row r="540" spans="1:4" ht="12.75">
      <c r="A540" s="311">
        <v>1</v>
      </c>
      <c r="B540" s="315" t="s">
        <v>429</v>
      </c>
      <c r="C540" s="315">
        <v>2012</v>
      </c>
      <c r="D540" s="451">
        <v>825.02</v>
      </c>
    </row>
    <row r="541" spans="1:4" ht="12.75">
      <c r="A541" s="250">
        <v>2</v>
      </c>
      <c r="B541" s="315" t="s">
        <v>430</v>
      </c>
      <c r="C541" s="315">
        <v>2013</v>
      </c>
      <c r="D541" s="451">
        <v>1969</v>
      </c>
    </row>
    <row r="542" spans="1:4" ht="12.75">
      <c r="A542" s="250">
        <v>3</v>
      </c>
      <c r="B542" s="315" t="s">
        <v>574</v>
      </c>
      <c r="C542" s="315">
        <v>2014</v>
      </c>
      <c r="D542" s="451">
        <v>3978.72</v>
      </c>
    </row>
    <row r="543" spans="1:4" ht="12.75">
      <c r="A543" s="250">
        <v>4</v>
      </c>
      <c r="B543" s="315" t="s">
        <v>791</v>
      </c>
      <c r="C543" s="315">
        <v>2015</v>
      </c>
      <c r="D543" s="451">
        <v>4400</v>
      </c>
    </row>
    <row r="544" spans="1:4" ht="12.75">
      <c r="A544" s="392" t="s">
        <v>54</v>
      </c>
      <c r="B544" s="393"/>
      <c r="C544" s="405"/>
      <c r="D544" s="226">
        <f>SUM(D540:D543)</f>
        <v>11172.74</v>
      </c>
    </row>
    <row r="546" ht="13.5" thickBot="1"/>
    <row r="547" spans="1:4" ht="13.5" thickBot="1">
      <c r="A547" s="401" t="s">
        <v>8</v>
      </c>
      <c r="B547" s="402"/>
      <c r="C547" s="402"/>
      <c r="D547" s="403"/>
    </row>
    <row r="548" spans="1:4" ht="13.5" thickBot="1">
      <c r="A548" s="406" t="s">
        <v>50</v>
      </c>
      <c r="B548" s="407"/>
      <c r="C548" s="407"/>
      <c r="D548" s="408"/>
    </row>
    <row r="549" spans="1:4" ht="12.75">
      <c r="A549" s="316">
        <v>1</v>
      </c>
      <c r="B549" s="317" t="s">
        <v>288</v>
      </c>
      <c r="C549" s="318">
        <v>2009</v>
      </c>
      <c r="D549" s="452">
        <v>149</v>
      </c>
    </row>
    <row r="550" spans="1:4" ht="12.75">
      <c r="A550" s="319">
        <v>2</v>
      </c>
      <c r="B550" s="320" t="s">
        <v>289</v>
      </c>
      <c r="C550" s="321">
        <v>2009</v>
      </c>
      <c r="D550" s="198">
        <v>550</v>
      </c>
    </row>
    <row r="551" spans="1:4" ht="12.75">
      <c r="A551" s="319">
        <v>3</v>
      </c>
      <c r="B551" s="320" t="s">
        <v>290</v>
      </c>
      <c r="C551" s="321">
        <v>2009</v>
      </c>
      <c r="D551" s="198">
        <v>550</v>
      </c>
    </row>
    <row r="552" spans="1:4" ht="12.75">
      <c r="A552" s="319">
        <v>4</v>
      </c>
      <c r="B552" s="320" t="s">
        <v>184</v>
      </c>
      <c r="C552" s="321">
        <v>2011</v>
      </c>
      <c r="D552" s="198">
        <v>89.69</v>
      </c>
    </row>
    <row r="553" spans="1:4" ht="12.75">
      <c r="A553" s="319">
        <v>5</v>
      </c>
      <c r="B553" s="320" t="s">
        <v>291</v>
      </c>
      <c r="C553" s="321">
        <v>2011</v>
      </c>
      <c r="D553" s="198">
        <v>393.7</v>
      </c>
    </row>
    <row r="554" spans="1:4" ht="12.75">
      <c r="A554" s="319">
        <v>6</v>
      </c>
      <c r="B554" s="320" t="s">
        <v>184</v>
      </c>
      <c r="C554" s="321">
        <v>2011</v>
      </c>
      <c r="D554" s="198">
        <v>132.72</v>
      </c>
    </row>
    <row r="555" spans="1:4" ht="12.75">
      <c r="A555" s="319">
        <v>7</v>
      </c>
      <c r="B555" s="320" t="s">
        <v>100</v>
      </c>
      <c r="C555" s="321">
        <v>2012</v>
      </c>
      <c r="D555" s="198">
        <v>1597</v>
      </c>
    </row>
    <row r="556" spans="1:4" ht="12.75">
      <c r="A556" s="319">
        <v>8</v>
      </c>
      <c r="B556" s="320" t="s">
        <v>291</v>
      </c>
      <c r="C556" s="321">
        <v>2013</v>
      </c>
      <c r="D556" s="198">
        <v>399.99</v>
      </c>
    </row>
    <row r="557" spans="1:4" ht="12.75">
      <c r="A557" s="319">
        <v>9</v>
      </c>
      <c r="B557" s="320" t="s">
        <v>184</v>
      </c>
      <c r="C557" s="321">
        <v>2013</v>
      </c>
      <c r="D557" s="198">
        <v>249.99</v>
      </c>
    </row>
    <row r="558" spans="1:4" ht="12.75">
      <c r="A558" s="319">
        <v>10</v>
      </c>
      <c r="B558" s="320" t="s">
        <v>379</v>
      </c>
      <c r="C558" s="321">
        <v>2013</v>
      </c>
      <c r="D558" s="198">
        <v>319.99</v>
      </c>
    </row>
    <row r="559" spans="1:4" ht="12.75">
      <c r="A559" s="392" t="s">
        <v>54</v>
      </c>
      <c r="B559" s="399"/>
      <c r="C559" s="400"/>
      <c r="D559" s="252">
        <f>SUM(D549:D558)</f>
        <v>4432.08</v>
      </c>
    </row>
    <row r="560" ht="13.5" thickBot="1"/>
    <row r="561" spans="1:4" ht="13.5" thickBot="1">
      <c r="A561" s="401" t="s">
        <v>55</v>
      </c>
      <c r="B561" s="402"/>
      <c r="C561" s="402"/>
      <c r="D561" s="403"/>
    </row>
    <row r="562" spans="1:4" ht="12.75">
      <c r="A562" s="311">
        <v>1</v>
      </c>
      <c r="B562" s="317" t="s">
        <v>377</v>
      </c>
      <c r="C562" s="318">
        <v>2013</v>
      </c>
      <c r="D562" s="453">
        <v>2499</v>
      </c>
    </row>
    <row r="563" spans="1:4" ht="12.75">
      <c r="A563" s="250">
        <v>2</v>
      </c>
      <c r="B563" s="320" t="s">
        <v>266</v>
      </c>
      <c r="C563" s="321">
        <v>2013</v>
      </c>
      <c r="D563" s="454">
        <v>1899</v>
      </c>
    </row>
    <row r="564" spans="1:4" ht="12.75">
      <c r="A564" s="250">
        <v>3</v>
      </c>
      <c r="B564" s="320" t="s">
        <v>378</v>
      </c>
      <c r="C564" s="321">
        <v>2013</v>
      </c>
      <c r="D564" s="454">
        <v>999.99</v>
      </c>
    </row>
    <row r="565" spans="1:4" ht="12.75">
      <c r="A565" s="250">
        <v>4</v>
      </c>
      <c r="B565" s="320" t="s">
        <v>380</v>
      </c>
      <c r="C565" s="321">
        <v>2013</v>
      </c>
      <c r="D565" s="454">
        <v>1450</v>
      </c>
    </row>
    <row r="566" spans="1:4" ht="12.75">
      <c r="A566" s="250">
        <v>5</v>
      </c>
      <c r="B566" s="320" t="s">
        <v>381</v>
      </c>
      <c r="C566" s="321">
        <v>2013</v>
      </c>
      <c r="D566" s="454">
        <v>2999</v>
      </c>
    </row>
    <row r="567" spans="1:4" ht="12.75">
      <c r="A567" s="404" t="s">
        <v>54</v>
      </c>
      <c r="B567" s="399"/>
      <c r="C567" s="399"/>
      <c r="D567" s="252">
        <f>SUM(D562:D566)</f>
        <v>9846.99</v>
      </c>
    </row>
    <row r="569" ht="13.5" thickBot="1"/>
    <row r="570" spans="1:4" ht="12.75">
      <c r="A570" s="396" t="s">
        <v>9</v>
      </c>
      <c r="B570" s="397"/>
      <c r="C570" s="397"/>
      <c r="D570" s="398"/>
    </row>
    <row r="571" spans="1:4" ht="12.75">
      <c r="A571" s="395" t="s">
        <v>50</v>
      </c>
      <c r="B571" s="395"/>
      <c r="C571" s="395"/>
      <c r="D571" s="395"/>
    </row>
    <row r="572" spans="1:4" ht="12.75">
      <c r="A572" s="250">
        <v>1</v>
      </c>
      <c r="B572" s="84" t="s">
        <v>658</v>
      </c>
      <c r="C572" s="84">
        <v>2008</v>
      </c>
      <c r="D572" s="170">
        <v>4085.78</v>
      </c>
    </row>
    <row r="573" spans="1:4" ht="12.75">
      <c r="A573" s="250">
        <v>2</v>
      </c>
      <c r="B573" s="84" t="s">
        <v>659</v>
      </c>
      <c r="C573" s="84">
        <v>2010</v>
      </c>
      <c r="D573" s="170">
        <v>519</v>
      </c>
    </row>
    <row r="574" spans="1:4" ht="12.75">
      <c r="A574" s="250">
        <v>3</v>
      </c>
      <c r="B574" s="84" t="s">
        <v>296</v>
      </c>
      <c r="C574" s="84">
        <v>2011</v>
      </c>
      <c r="D574" s="170">
        <v>540.01</v>
      </c>
    </row>
    <row r="575" spans="1:4" ht="12.75">
      <c r="A575" s="250">
        <v>4</v>
      </c>
      <c r="B575" s="42" t="s">
        <v>660</v>
      </c>
      <c r="C575" s="84">
        <v>2011</v>
      </c>
      <c r="D575" s="170">
        <v>1743</v>
      </c>
    </row>
    <row r="576" spans="1:4" ht="12.75">
      <c r="A576" s="250">
        <v>5</v>
      </c>
      <c r="B576" s="84" t="s">
        <v>383</v>
      </c>
      <c r="C576" s="84">
        <v>2013</v>
      </c>
      <c r="D576" s="170">
        <v>229.99</v>
      </c>
    </row>
    <row r="577" spans="1:4" ht="12.75">
      <c r="A577" s="250">
        <v>6</v>
      </c>
      <c r="B577" s="84" t="s">
        <v>661</v>
      </c>
      <c r="C577" s="84">
        <v>2014</v>
      </c>
      <c r="D577" s="170">
        <v>299</v>
      </c>
    </row>
    <row r="578" spans="1:4" ht="12.75">
      <c r="A578" s="250">
        <v>7</v>
      </c>
      <c r="B578" s="84" t="s">
        <v>100</v>
      </c>
      <c r="C578" s="84">
        <v>2014</v>
      </c>
      <c r="D578" s="170">
        <v>3083.99</v>
      </c>
    </row>
    <row r="579" spans="1:4" ht="12.75">
      <c r="A579" s="250">
        <v>8</v>
      </c>
      <c r="B579" s="84" t="s">
        <v>662</v>
      </c>
      <c r="C579" s="84">
        <v>2014</v>
      </c>
      <c r="D579" s="170">
        <v>1784</v>
      </c>
    </row>
    <row r="580" spans="1:4" ht="12.75">
      <c r="A580" s="250">
        <v>9</v>
      </c>
      <c r="B580" s="84" t="s">
        <v>575</v>
      </c>
      <c r="C580" s="84">
        <v>2014</v>
      </c>
      <c r="D580" s="170">
        <v>179</v>
      </c>
    </row>
    <row r="581" spans="1:4" ht="12.75">
      <c r="A581" s="392" t="s">
        <v>54</v>
      </c>
      <c r="B581" s="393"/>
      <c r="C581" s="393"/>
      <c r="D581" s="226">
        <f>SUM(D572:D580)</f>
        <v>12463.77</v>
      </c>
    </row>
    <row r="583" spans="1:4" ht="12.75">
      <c r="A583" s="394" t="s">
        <v>55</v>
      </c>
      <c r="B583" s="394"/>
      <c r="C583" s="394"/>
      <c r="D583" s="394"/>
    </row>
    <row r="584" spans="1:4" ht="12.75">
      <c r="A584" s="250">
        <v>1</v>
      </c>
      <c r="B584" s="84" t="s">
        <v>663</v>
      </c>
      <c r="C584" s="84">
        <v>2008</v>
      </c>
      <c r="D584" s="170">
        <v>12410</v>
      </c>
    </row>
    <row r="585" spans="1:4" ht="12.75">
      <c r="A585" s="250">
        <v>2</v>
      </c>
      <c r="B585" s="84" t="s">
        <v>664</v>
      </c>
      <c r="C585" s="84">
        <v>2008</v>
      </c>
      <c r="D585" s="170">
        <v>5100</v>
      </c>
    </row>
    <row r="586" spans="1:4" ht="12.75">
      <c r="A586" s="250">
        <v>3</v>
      </c>
      <c r="B586" s="84" t="s">
        <v>665</v>
      </c>
      <c r="C586" s="84">
        <v>2014</v>
      </c>
      <c r="D586" s="170">
        <v>2249</v>
      </c>
    </row>
    <row r="587" spans="1:4" ht="12.75">
      <c r="A587" s="322"/>
      <c r="B587" s="84" t="s">
        <v>666</v>
      </c>
      <c r="C587" s="84">
        <v>2014</v>
      </c>
      <c r="D587" s="170">
        <v>367.5</v>
      </c>
    </row>
    <row r="588" spans="1:4" ht="12.75">
      <c r="A588" s="322"/>
      <c r="B588" s="84" t="s">
        <v>667</v>
      </c>
      <c r="C588" s="84">
        <v>2014</v>
      </c>
      <c r="D588" s="170">
        <v>1230</v>
      </c>
    </row>
    <row r="589" spans="1:4" ht="12.75">
      <c r="A589" s="392" t="s">
        <v>54</v>
      </c>
      <c r="B589" s="393"/>
      <c r="C589" s="393"/>
      <c r="D589" s="226">
        <f>SUM(D584:D588)</f>
        <v>21356.5</v>
      </c>
    </row>
    <row r="591" ht="13.5" thickBot="1"/>
    <row r="592" spans="1:4" ht="12.75">
      <c r="A592" s="396" t="s">
        <v>10</v>
      </c>
      <c r="B592" s="397"/>
      <c r="C592" s="397"/>
      <c r="D592" s="398"/>
    </row>
    <row r="593" spans="1:4" ht="12.75">
      <c r="A593" s="395" t="s">
        <v>50</v>
      </c>
      <c r="B593" s="395"/>
      <c r="C593" s="395"/>
      <c r="D593" s="395"/>
    </row>
    <row r="594" spans="1:4" ht="12.75">
      <c r="A594" s="250">
        <v>1</v>
      </c>
      <c r="B594" s="169" t="s">
        <v>576</v>
      </c>
      <c r="C594" s="84">
        <v>2011</v>
      </c>
      <c r="D594" s="170">
        <v>934.96</v>
      </c>
    </row>
    <row r="595" spans="1:4" ht="12.75">
      <c r="A595" s="250">
        <v>2</v>
      </c>
      <c r="B595" s="169" t="s">
        <v>303</v>
      </c>
      <c r="C595" s="84">
        <v>2011</v>
      </c>
      <c r="D595" s="170">
        <v>1284.78</v>
      </c>
    </row>
    <row r="596" spans="1:4" ht="12.75">
      <c r="A596" s="250">
        <v>3</v>
      </c>
      <c r="B596" s="84" t="s">
        <v>304</v>
      </c>
      <c r="C596" s="84">
        <v>2011</v>
      </c>
      <c r="D596" s="170">
        <v>211.38</v>
      </c>
    </row>
    <row r="597" spans="1:4" ht="12.75">
      <c r="A597" s="250">
        <v>4</v>
      </c>
      <c r="B597" s="169" t="s">
        <v>577</v>
      </c>
      <c r="C597" s="84">
        <v>2011</v>
      </c>
      <c r="D597" s="170">
        <v>12926.83</v>
      </c>
    </row>
    <row r="598" spans="1:4" ht="12.75">
      <c r="A598" s="250">
        <v>5</v>
      </c>
      <c r="B598" s="84" t="s">
        <v>305</v>
      </c>
      <c r="C598" s="84">
        <v>2011</v>
      </c>
      <c r="D598" s="170">
        <v>2590</v>
      </c>
    </row>
    <row r="599" spans="1:4" ht="12.75">
      <c r="A599" s="250">
        <v>6</v>
      </c>
      <c r="B599" s="84" t="s">
        <v>603</v>
      </c>
      <c r="C599" s="84">
        <v>2015</v>
      </c>
      <c r="D599" s="170">
        <v>642.28</v>
      </c>
    </row>
    <row r="600" spans="1:4" ht="12.75">
      <c r="A600" s="250">
        <v>7</v>
      </c>
      <c r="B600" s="84" t="s">
        <v>604</v>
      </c>
      <c r="C600" s="84">
        <v>2012</v>
      </c>
      <c r="D600" s="170">
        <v>1190</v>
      </c>
    </row>
    <row r="601" spans="1:4" ht="25.5">
      <c r="A601" s="250">
        <v>8</v>
      </c>
      <c r="B601" s="169" t="s">
        <v>605</v>
      </c>
      <c r="C601" s="84">
        <v>2012</v>
      </c>
      <c r="D601" s="170">
        <v>1850.01</v>
      </c>
    </row>
    <row r="602" spans="1:4" ht="25.5">
      <c r="A602" s="323">
        <v>9</v>
      </c>
      <c r="B602" s="169" t="s">
        <v>606</v>
      </c>
      <c r="C602" s="84">
        <v>2012</v>
      </c>
      <c r="D602" s="170">
        <v>2450</v>
      </c>
    </row>
    <row r="603" spans="1:4" ht="12.75">
      <c r="A603" s="251">
        <v>10</v>
      </c>
      <c r="B603" s="130" t="s">
        <v>352</v>
      </c>
      <c r="C603" s="130">
        <v>2012</v>
      </c>
      <c r="D603" s="455">
        <v>1750</v>
      </c>
    </row>
    <row r="604" spans="1:4" ht="12.75">
      <c r="A604" s="251">
        <v>11</v>
      </c>
      <c r="B604" s="169" t="s">
        <v>352</v>
      </c>
      <c r="C604" s="84">
        <v>2013</v>
      </c>
      <c r="D604" s="170">
        <v>1550</v>
      </c>
    </row>
    <row r="605" spans="1:4" ht="12.75">
      <c r="A605" s="251">
        <v>12</v>
      </c>
      <c r="B605" s="169" t="s">
        <v>607</v>
      </c>
      <c r="C605" s="84">
        <v>2014</v>
      </c>
      <c r="D605" s="170">
        <v>2747.97</v>
      </c>
    </row>
    <row r="606" spans="1:4" ht="38.25">
      <c r="A606" s="250">
        <v>13</v>
      </c>
      <c r="B606" s="169" t="s">
        <v>608</v>
      </c>
      <c r="C606" s="84">
        <v>2015</v>
      </c>
      <c r="D606" s="170">
        <v>27054.36</v>
      </c>
    </row>
    <row r="607" spans="1:4" ht="25.5">
      <c r="A607" s="250">
        <v>14</v>
      </c>
      <c r="B607" s="169" t="s">
        <v>578</v>
      </c>
      <c r="C607" s="84">
        <v>2015</v>
      </c>
      <c r="D607" s="170">
        <v>2607.6</v>
      </c>
    </row>
    <row r="608" spans="1:4" ht="12.75">
      <c r="A608" s="250">
        <v>15</v>
      </c>
      <c r="B608" s="169" t="s">
        <v>609</v>
      </c>
      <c r="C608" s="84">
        <v>2015</v>
      </c>
      <c r="D608" s="170">
        <v>226320</v>
      </c>
    </row>
    <row r="609" spans="1:4" ht="12.75">
      <c r="A609" s="250">
        <v>16</v>
      </c>
      <c r="B609" s="169" t="s">
        <v>579</v>
      </c>
      <c r="C609" s="84">
        <v>2015</v>
      </c>
      <c r="D609" s="170">
        <v>231240</v>
      </c>
    </row>
    <row r="610" spans="1:4" ht="12.75">
      <c r="A610" s="250">
        <v>17</v>
      </c>
      <c r="B610" s="169" t="s">
        <v>610</v>
      </c>
      <c r="C610" s="84">
        <v>2014</v>
      </c>
      <c r="D610" s="170">
        <v>1800</v>
      </c>
    </row>
    <row r="611" spans="1:4" ht="12.75">
      <c r="A611" s="250">
        <v>18</v>
      </c>
      <c r="B611" s="169" t="s">
        <v>611</v>
      </c>
      <c r="C611" s="84">
        <v>2014</v>
      </c>
      <c r="D611" s="170">
        <v>5400</v>
      </c>
    </row>
    <row r="612" spans="1:4" ht="12.75">
      <c r="A612" s="250">
        <v>19</v>
      </c>
      <c r="B612" s="163" t="s">
        <v>612</v>
      </c>
      <c r="C612" s="130">
        <v>2014</v>
      </c>
      <c r="D612" s="170">
        <v>1440</v>
      </c>
    </row>
    <row r="613" spans="1:4" ht="12.75">
      <c r="A613" s="250">
        <v>20</v>
      </c>
      <c r="B613" s="163" t="s">
        <v>613</v>
      </c>
      <c r="C613" s="130">
        <v>2014</v>
      </c>
      <c r="D613" s="170">
        <v>1440</v>
      </c>
    </row>
    <row r="614" spans="1:4" ht="13.5" thickBot="1">
      <c r="A614" s="392" t="s">
        <v>54</v>
      </c>
      <c r="B614" s="399"/>
      <c r="C614" s="399"/>
      <c r="D614" s="324">
        <f>SUM(D594:D613)</f>
        <v>527430.1699999999</v>
      </c>
    </row>
    <row r="616" spans="1:4" ht="12.75">
      <c r="A616" s="395" t="s">
        <v>55</v>
      </c>
      <c r="B616" s="395"/>
      <c r="C616" s="395"/>
      <c r="D616" s="395"/>
    </row>
    <row r="617" spans="1:4" ht="12.75">
      <c r="A617" s="250">
        <v>1</v>
      </c>
      <c r="B617" s="135" t="s">
        <v>353</v>
      </c>
      <c r="C617" s="248">
        <v>2013</v>
      </c>
      <c r="D617" s="325">
        <v>1233.17</v>
      </c>
    </row>
    <row r="618" spans="1:4" ht="12.75">
      <c r="A618" s="392" t="s">
        <v>54</v>
      </c>
      <c r="B618" s="393"/>
      <c r="C618" s="393"/>
      <c r="D618" s="226">
        <f>SUM(D617)</f>
        <v>1233.17</v>
      </c>
    </row>
    <row r="620" spans="1:4" ht="12.75">
      <c r="A620" s="395" t="s">
        <v>197</v>
      </c>
      <c r="B620" s="395"/>
      <c r="C620" s="395"/>
      <c r="D620" s="395"/>
    </row>
    <row r="621" spans="1:4" ht="12.75">
      <c r="A621" s="250">
        <v>1</v>
      </c>
      <c r="B621" s="135" t="s">
        <v>354</v>
      </c>
      <c r="C621" s="248">
        <v>2013</v>
      </c>
      <c r="D621" s="325">
        <v>2900</v>
      </c>
    </row>
    <row r="622" spans="1:4" ht="12.75">
      <c r="A622" s="250">
        <v>2</v>
      </c>
      <c r="B622" s="135" t="s">
        <v>354</v>
      </c>
      <c r="C622" s="248">
        <v>2013</v>
      </c>
      <c r="D622" s="325">
        <v>2600</v>
      </c>
    </row>
    <row r="623" spans="1:4" ht="12.75">
      <c r="A623" s="250">
        <v>3</v>
      </c>
      <c r="B623" s="135" t="s">
        <v>355</v>
      </c>
      <c r="C623" s="248">
        <v>2013</v>
      </c>
      <c r="D623" s="325">
        <v>650</v>
      </c>
    </row>
    <row r="624" spans="1:4" ht="12.75">
      <c r="A624" s="392" t="s">
        <v>54</v>
      </c>
      <c r="B624" s="393"/>
      <c r="C624" s="393"/>
      <c r="D624" s="226">
        <f>SUM(D621:D623)</f>
        <v>6150</v>
      </c>
    </row>
    <row r="626" ht="13.5" thickBot="1"/>
    <row r="627" spans="1:4" ht="12.75">
      <c r="A627" s="396" t="s">
        <v>11</v>
      </c>
      <c r="B627" s="397"/>
      <c r="C627" s="397"/>
      <c r="D627" s="398"/>
    </row>
    <row r="628" spans="1:4" ht="12.75">
      <c r="A628" s="395" t="s">
        <v>50</v>
      </c>
      <c r="B628" s="395"/>
      <c r="C628" s="395"/>
      <c r="D628" s="395"/>
    </row>
    <row r="629" spans="1:4" ht="12.75">
      <c r="A629" s="250">
        <v>1</v>
      </c>
      <c r="B629" s="84" t="s">
        <v>291</v>
      </c>
      <c r="C629" s="84">
        <v>2012</v>
      </c>
      <c r="D629" s="456">
        <v>310.57</v>
      </c>
    </row>
    <row r="630" spans="1:4" ht="12.75">
      <c r="A630" s="250">
        <v>2</v>
      </c>
      <c r="B630" s="84" t="s">
        <v>642</v>
      </c>
      <c r="C630" s="84">
        <v>2012</v>
      </c>
      <c r="D630" s="456">
        <v>340</v>
      </c>
    </row>
    <row r="631" spans="1:4" ht="12.75">
      <c r="A631" s="250">
        <v>3</v>
      </c>
      <c r="B631" s="84" t="s">
        <v>643</v>
      </c>
      <c r="C631" s="84">
        <v>2012</v>
      </c>
      <c r="D631" s="456">
        <v>325.2</v>
      </c>
    </row>
    <row r="632" spans="1:4" ht="12.75">
      <c r="A632" s="250">
        <v>4</v>
      </c>
      <c r="B632" s="84" t="s">
        <v>644</v>
      </c>
      <c r="C632" s="84">
        <v>2014</v>
      </c>
      <c r="D632" s="456">
        <v>243.09</v>
      </c>
    </row>
    <row r="633" spans="1:4" ht="12.75">
      <c r="A633" s="250">
        <v>5</v>
      </c>
      <c r="B633" s="84" t="s">
        <v>581</v>
      </c>
      <c r="C633" s="84">
        <v>2015</v>
      </c>
      <c r="D633" s="456">
        <v>1365.85</v>
      </c>
    </row>
    <row r="634" spans="1:4" ht="11.25" customHeight="1">
      <c r="A634" s="392" t="s">
        <v>54</v>
      </c>
      <c r="B634" s="393"/>
      <c r="C634" s="393"/>
      <c r="D634" s="226">
        <f>SUM(D629:D633)</f>
        <v>2584.71</v>
      </c>
    </row>
    <row r="635" ht="13.5" thickBot="1"/>
    <row r="636" spans="1:4" ht="13.5" thickBot="1">
      <c r="A636" s="401" t="s">
        <v>55</v>
      </c>
      <c r="B636" s="402"/>
      <c r="C636" s="402"/>
      <c r="D636" s="403"/>
    </row>
    <row r="637" spans="1:4" ht="12.75">
      <c r="A637" s="227">
        <v>1</v>
      </c>
      <c r="B637" s="326" t="s">
        <v>582</v>
      </c>
      <c r="C637" s="326">
        <v>2014</v>
      </c>
      <c r="D637" s="457">
        <v>162.59</v>
      </c>
    </row>
    <row r="638" spans="1:4" ht="12.75">
      <c r="A638" s="392" t="s">
        <v>54</v>
      </c>
      <c r="B638" s="393"/>
      <c r="C638" s="393"/>
      <c r="D638" s="226">
        <f>SUM(D637)</f>
        <v>162.59</v>
      </c>
    </row>
    <row r="640" spans="1:4" ht="12.75">
      <c r="A640" s="395" t="s">
        <v>197</v>
      </c>
      <c r="B640" s="395"/>
      <c r="C640" s="395"/>
      <c r="D640" s="395"/>
    </row>
    <row r="641" spans="1:4" ht="12.75">
      <c r="A641" s="250">
        <v>1</v>
      </c>
      <c r="B641" s="84" t="s">
        <v>583</v>
      </c>
      <c r="C641" s="84">
        <v>2014</v>
      </c>
      <c r="D641" s="327">
        <v>5000</v>
      </c>
    </row>
    <row r="642" spans="1:4" ht="12.75">
      <c r="A642" s="250">
        <v>2</v>
      </c>
      <c r="B642" s="84" t="s">
        <v>583</v>
      </c>
      <c r="C642" s="84">
        <v>2014</v>
      </c>
      <c r="D642" s="327">
        <v>2150</v>
      </c>
    </row>
    <row r="643" spans="1:4" ht="12.75">
      <c r="A643" s="250">
        <v>3</v>
      </c>
      <c r="B643" s="84" t="s">
        <v>584</v>
      </c>
      <c r="C643" s="84">
        <v>2014</v>
      </c>
      <c r="D643" s="327">
        <v>460.54</v>
      </c>
    </row>
    <row r="644" spans="1:4" ht="12.75">
      <c r="A644" s="392" t="s">
        <v>54</v>
      </c>
      <c r="B644" s="393"/>
      <c r="C644" s="393"/>
      <c r="D644" s="226">
        <f>SUM(D641:D643)</f>
        <v>7610.54</v>
      </c>
    </row>
    <row r="646" ht="13.5" thickBot="1"/>
    <row r="647" spans="1:4" ht="12.75">
      <c r="A647" s="396" t="s">
        <v>12</v>
      </c>
      <c r="B647" s="397"/>
      <c r="C647" s="397"/>
      <c r="D647" s="398"/>
    </row>
    <row r="648" spans="1:4" ht="12.75">
      <c r="A648" s="395" t="s">
        <v>50</v>
      </c>
      <c r="B648" s="395"/>
      <c r="C648" s="395"/>
      <c r="D648" s="395"/>
    </row>
    <row r="649" spans="1:4" ht="12.75">
      <c r="A649" s="260">
        <v>1</v>
      </c>
      <c r="B649" s="206" t="s">
        <v>358</v>
      </c>
      <c r="C649" s="206">
        <v>2009</v>
      </c>
      <c r="D649" s="426">
        <v>400</v>
      </c>
    </row>
    <row r="650" spans="1:4" ht="12.75">
      <c r="A650" s="260">
        <v>2</v>
      </c>
      <c r="B650" s="206" t="s">
        <v>585</v>
      </c>
      <c r="C650" s="206">
        <v>2012</v>
      </c>
      <c r="D650" s="426">
        <v>200</v>
      </c>
    </row>
    <row r="651" spans="1:4" ht="12.75">
      <c r="A651" s="258">
        <v>3</v>
      </c>
      <c r="B651" s="206" t="s">
        <v>586</v>
      </c>
      <c r="C651" s="206">
        <v>2012</v>
      </c>
      <c r="D651" s="426">
        <v>200</v>
      </c>
    </row>
    <row r="652" spans="1:4" ht="12.75">
      <c r="A652" s="260">
        <v>4</v>
      </c>
      <c r="B652" s="206" t="s">
        <v>587</v>
      </c>
      <c r="C652" s="206">
        <v>2012</v>
      </c>
      <c r="D652" s="426">
        <v>2249</v>
      </c>
    </row>
    <row r="653" spans="1:4" ht="12.75">
      <c r="A653" s="260">
        <v>5</v>
      </c>
      <c r="B653" s="206" t="s">
        <v>588</v>
      </c>
      <c r="C653" s="206">
        <v>2013</v>
      </c>
      <c r="D653" s="426">
        <v>109.99</v>
      </c>
    </row>
    <row r="654" spans="1:4" ht="12.75">
      <c r="A654" s="260">
        <v>6</v>
      </c>
      <c r="B654" s="206" t="s">
        <v>589</v>
      </c>
      <c r="C654" s="206">
        <v>2010</v>
      </c>
      <c r="D654" s="426">
        <v>300</v>
      </c>
    </row>
    <row r="655" spans="1:4" ht="12.75">
      <c r="A655" s="258">
        <v>7</v>
      </c>
      <c r="B655" s="206" t="s">
        <v>358</v>
      </c>
      <c r="C655" s="206">
        <v>2009</v>
      </c>
      <c r="D655" s="426">
        <v>400</v>
      </c>
    </row>
    <row r="656" spans="1:4" ht="12.75">
      <c r="A656" s="260">
        <v>8</v>
      </c>
      <c r="B656" s="206" t="s">
        <v>590</v>
      </c>
      <c r="C656" s="206">
        <v>2013</v>
      </c>
      <c r="D656" s="426">
        <v>1618</v>
      </c>
    </row>
    <row r="657" spans="1:4" ht="12.75">
      <c r="A657" s="260">
        <v>9</v>
      </c>
      <c r="B657" s="206" t="s">
        <v>585</v>
      </c>
      <c r="C657" s="206">
        <v>2013</v>
      </c>
      <c r="D657" s="426">
        <v>529.99</v>
      </c>
    </row>
    <row r="658" spans="1:4" ht="12.75">
      <c r="A658" s="260">
        <v>10</v>
      </c>
      <c r="B658" s="206" t="s">
        <v>591</v>
      </c>
      <c r="C658" s="206">
        <v>2014</v>
      </c>
      <c r="D658" s="426">
        <v>370</v>
      </c>
    </row>
    <row r="659" spans="1:4" ht="12.75">
      <c r="A659" s="258">
        <v>11</v>
      </c>
      <c r="B659" s="206" t="s">
        <v>184</v>
      </c>
      <c r="C659" s="206">
        <v>2014</v>
      </c>
      <c r="D659" s="426">
        <v>158.01</v>
      </c>
    </row>
    <row r="660" spans="1:4" ht="12.75">
      <c r="A660" s="260">
        <v>12</v>
      </c>
      <c r="B660" s="206" t="s">
        <v>592</v>
      </c>
      <c r="C660" s="206">
        <v>2015</v>
      </c>
      <c r="D660" s="426">
        <v>669</v>
      </c>
    </row>
    <row r="661" spans="1:4" ht="12.75">
      <c r="A661" s="260">
        <v>13</v>
      </c>
      <c r="B661" s="206" t="s">
        <v>593</v>
      </c>
      <c r="C661" s="206">
        <v>2015</v>
      </c>
      <c r="D661" s="426">
        <v>249</v>
      </c>
    </row>
    <row r="662" spans="1:4" ht="12.75">
      <c r="A662" s="260">
        <v>14</v>
      </c>
      <c r="B662" s="206" t="s">
        <v>594</v>
      </c>
      <c r="C662" s="206">
        <v>2015</v>
      </c>
      <c r="D662" s="426">
        <v>1790</v>
      </c>
    </row>
    <row r="663" spans="1:4" ht="12.75">
      <c r="A663" s="258">
        <v>15</v>
      </c>
      <c r="B663" s="328" t="s">
        <v>622</v>
      </c>
      <c r="C663" s="259">
        <v>2015</v>
      </c>
      <c r="D663" s="137">
        <v>299.99</v>
      </c>
    </row>
    <row r="664" spans="1:4" ht="12.75">
      <c r="A664" s="260">
        <v>16</v>
      </c>
      <c r="B664" s="328" t="s">
        <v>623</v>
      </c>
      <c r="C664" s="259">
        <v>2015</v>
      </c>
      <c r="D664" s="137">
        <v>248</v>
      </c>
    </row>
    <row r="665" spans="1:4" ht="12.75">
      <c r="A665" s="260">
        <v>17</v>
      </c>
      <c r="B665" s="328" t="s">
        <v>623</v>
      </c>
      <c r="C665" s="259">
        <v>2015</v>
      </c>
      <c r="D665" s="137">
        <v>248</v>
      </c>
    </row>
    <row r="666" spans="1:4" ht="12.75">
      <c r="A666" s="258">
        <v>18</v>
      </c>
      <c r="B666" s="328" t="s">
        <v>623</v>
      </c>
      <c r="C666" s="259">
        <v>2015</v>
      </c>
      <c r="D666" s="137">
        <v>248</v>
      </c>
    </row>
    <row r="667" spans="1:4" ht="12.75">
      <c r="A667" s="260">
        <v>19</v>
      </c>
      <c r="B667" s="328" t="s">
        <v>623</v>
      </c>
      <c r="C667" s="259">
        <v>2015</v>
      </c>
      <c r="D667" s="137">
        <v>248</v>
      </c>
    </row>
    <row r="668" spans="1:4" ht="12.75">
      <c r="A668" s="260">
        <v>20</v>
      </c>
      <c r="B668" s="328" t="s">
        <v>623</v>
      </c>
      <c r="C668" s="259">
        <v>2015</v>
      </c>
      <c r="D668" s="137">
        <v>248</v>
      </c>
    </row>
    <row r="669" spans="1:4" ht="12.75">
      <c r="A669" s="260">
        <v>21</v>
      </c>
      <c r="B669" s="328" t="s">
        <v>623</v>
      </c>
      <c r="C669" s="259">
        <v>2015</v>
      </c>
      <c r="D669" s="137">
        <v>248</v>
      </c>
    </row>
    <row r="670" spans="1:4" ht="12.75">
      <c r="A670" s="258">
        <v>22</v>
      </c>
      <c r="B670" s="328" t="s">
        <v>623</v>
      </c>
      <c r="C670" s="259">
        <v>2015</v>
      </c>
      <c r="D670" s="137">
        <v>248</v>
      </c>
    </row>
    <row r="671" spans="1:4" ht="12.75">
      <c r="A671" s="392" t="s">
        <v>54</v>
      </c>
      <c r="B671" s="393"/>
      <c r="C671" s="393"/>
      <c r="D671" s="226">
        <f>SUM(D649:D670)</f>
        <v>11278.98</v>
      </c>
    </row>
    <row r="673" spans="1:4" ht="12.75">
      <c r="A673" s="394" t="s">
        <v>55</v>
      </c>
      <c r="B673" s="394"/>
      <c r="C673" s="394"/>
      <c r="D673" s="394"/>
    </row>
    <row r="674" spans="1:4" ht="12.75">
      <c r="A674" s="258">
        <v>1</v>
      </c>
      <c r="B674" s="261" t="s">
        <v>325</v>
      </c>
      <c r="C674" s="262">
        <v>2012</v>
      </c>
      <c r="D674" s="329">
        <v>2000</v>
      </c>
    </row>
    <row r="675" spans="1:4" ht="12.75">
      <c r="A675" s="267">
        <v>2</v>
      </c>
      <c r="B675" s="206" t="s">
        <v>595</v>
      </c>
      <c r="C675" s="206">
        <v>2015</v>
      </c>
      <c r="D675" s="330">
        <v>305.04</v>
      </c>
    </row>
    <row r="676" spans="1:4" ht="12.75">
      <c r="A676" s="258">
        <v>3</v>
      </c>
      <c r="B676" s="206" t="s">
        <v>595</v>
      </c>
      <c r="C676" s="206">
        <v>2015</v>
      </c>
      <c r="D676" s="330">
        <v>305.04</v>
      </c>
    </row>
    <row r="677" spans="1:4" ht="12.75">
      <c r="A677" s="267">
        <v>4</v>
      </c>
      <c r="B677" s="206" t="s">
        <v>595</v>
      </c>
      <c r="C677" s="206">
        <v>2015</v>
      </c>
      <c r="D677" s="330">
        <v>305.04</v>
      </c>
    </row>
    <row r="678" spans="1:4" ht="12.75">
      <c r="A678" s="258">
        <v>5</v>
      </c>
      <c r="B678" s="206" t="s">
        <v>595</v>
      </c>
      <c r="C678" s="206">
        <v>2015</v>
      </c>
      <c r="D678" s="330">
        <v>305.04</v>
      </c>
    </row>
    <row r="679" spans="1:4" ht="12.75">
      <c r="A679" s="267">
        <v>6</v>
      </c>
      <c r="B679" s="206" t="s">
        <v>595</v>
      </c>
      <c r="C679" s="206">
        <v>2015</v>
      </c>
      <c r="D679" s="330">
        <v>305.04</v>
      </c>
    </row>
    <row r="680" spans="1:4" ht="12.75">
      <c r="A680" s="258">
        <v>7</v>
      </c>
      <c r="B680" s="206" t="s">
        <v>595</v>
      </c>
      <c r="C680" s="206">
        <v>2015</v>
      </c>
      <c r="D680" s="330">
        <v>305.04</v>
      </c>
    </row>
    <row r="681" spans="1:4" ht="12.75">
      <c r="A681" s="267">
        <v>8</v>
      </c>
      <c r="B681" s="257" t="s">
        <v>596</v>
      </c>
      <c r="C681" s="257">
        <v>2014</v>
      </c>
      <c r="D681" s="331">
        <v>140</v>
      </c>
    </row>
    <row r="682" spans="1:4" ht="12.75">
      <c r="A682" s="332">
        <v>9</v>
      </c>
      <c r="B682" s="206" t="s">
        <v>624</v>
      </c>
      <c r="C682" s="206">
        <v>2015</v>
      </c>
      <c r="D682" s="426">
        <v>128</v>
      </c>
    </row>
    <row r="683" spans="1:4" ht="12.75">
      <c r="A683" s="392" t="s">
        <v>54</v>
      </c>
      <c r="B683" s="393"/>
      <c r="C683" s="393"/>
      <c r="D683" s="226">
        <f>SUM(D674:D682)</f>
        <v>4098.24</v>
      </c>
    </row>
    <row r="685" ht="13.5" thickBot="1"/>
    <row r="686" spans="1:4" ht="12.75">
      <c r="A686" s="396" t="s">
        <v>13</v>
      </c>
      <c r="B686" s="397"/>
      <c r="C686" s="397"/>
      <c r="D686" s="398"/>
    </row>
    <row r="687" spans="1:4" ht="12.75">
      <c r="A687" s="395" t="s">
        <v>55</v>
      </c>
      <c r="B687" s="395"/>
      <c r="C687" s="395"/>
      <c r="D687" s="395"/>
    </row>
    <row r="688" spans="1:4" ht="12.75">
      <c r="A688" s="206">
        <v>1</v>
      </c>
      <c r="B688" s="206" t="s">
        <v>597</v>
      </c>
      <c r="C688" s="206">
        <v>2014</v>
      </c>
      <c r="D688" s="330">
        <v>1912</v>
      </c>
    </row>
    <row r="689" spans="1:4" ht="12.75">
      <c r="A689" s="206">
        <v>2</v>
      </c>
      <c r="B689" s="206" t="s">
        <v>598</v>
      </c>
      <c r="C689" s="206">
        <v>2014</v>
      </c>
      <c r="D689" s="330">
        <v>1816</v>
      </c>
    </row>
    <row r="690" spans="1:4" ht="12.75">
      <c r="A690" s="392" t="s">
        <v>54</v>
      </c>
      <c r="B690" s="393"/>
      <c r="C690" s="393"/>
      <c r="D690" s="226">
        <f>SUM(D688:D689)</f>
        <v>3728</v>
      </c>
    </row>
    <row r="692" ht="13.5" thickBot="1"/>
    <row r="693" spans="2:5" ht="13.5" thickBot="1">
      <c r="B693" s="73" t="s">
        <v>328</v>
      </c>
      <c r="C693" s="75">
        <f>SUM(D89,D246,D272,D284,D312,D347,D375,D399,D446,D520,D559,D581,D614,D634,D671)</f>
        <v>1665178.65</v>
      </c>
      <c r="D693" s="77"/>
      <c r="E693" s="458"/>
    </row>
    <row r="694" spans="2:4" ht="13.5" thickBot="1">
      <c r="B694" s="74" t="s">
        <v>329</v>
      </c>
      <c r="C694" s="75">
        <f>SUM(D149,D257,D288,D323,D355,D388,D405,D477,D537,D567,D589,D618,D638,D683,D690)</f>
        <v>313342.51</v>
      </c>
      <c r="D694" s="77"/>
    </row>
    <row r="695" spans="2:4" ht="13.5" thickBot="1">
      <c r="B695" s="73" t="s">
        <v>197</v>
      </c>
      <c r="C695" s="75">
        <f>SUM(D480,D544,D624,D644)</f>
        <v>27644.28</v>
      </c>
      <c r="D695" s="77"/>
    </row>
  </sheetData>
  <sheetProtection/>
  <mergeCells count="83">
    <mergeCell ref="A636:D636"/>
    <mergeCell ref="A638:C638"/>
    <mergeCell ref="A686:D686"/>
    <mergeCell ref="A687:D687"/>
    <mergeCell ref="A690:C690"/>
    <mergeCell ref="A4:D4"/>
    <mergeCell ref="A91:D91"/>
    <mergeCell ref="A246:C246"/>
    <mergeCell ref="A347:C347"/>
    <mergeCell ref="A349:D349"/>
    <mergeCell ref="A3:D3"/>
    <mergeCell ref="A89:C89"/>
    <mergeCell ref="A149:C149"/>
    <mergeCell ref="A260:D260"/>
    <mergeCell ref="A261:D261"/>
    <mergeCell ref="A275:D275"/>
    <mergeCell ref="A257:C257"/>
    <mergeCell ref="A152:D152"/>
    <mergeCell ref="A153:D153"/>
    <mergeCell ref="A248:D248"/>
    <mergeCell ref="A276:D276"/>
    <mergeCell ref="A272:C272"/>
    <mergeCell ref="A284:C284"/>
    <mergeCell ref="A291:D291"/>
    <mergeCell ref="A292:D292"/>
    <mergeCell ref="A312:C312"/>
    <mergeCell ref="A286:D286"/>
    <mergeCell ref="A288:C288"/>
    <mergeCell ref="A314:D314"/>
    <mergeCell ref="A323:C323"/>
    <mergeCell ref="A327:D327"/>
    <mergeCell ref="A328:D328"/>
    <mergeCell ref="A355:C355"/>
    <mergeCell ref="A391:D391"/>
    <mergeCell ref="A358:D358"/>
    <mergeCell ref="A359:D359"/>
    <mergeCell ref="A392:D392"/>
    <mergeCell ref="A401:D401"/>
    <mergeCell ref="A399:C399"/>
    <mergeCell ref="A375:C375"/>
    <mergeCell ref="A377:D377"/>
    <mergeCell ref="A388:C388"/>
    <mergeCell ref="A448:D448"/>
    <mergeCell ref="A477:C477"/>
    <mergeCell ref="A479:D479"/>
    <mergeCell ref="A483:D483"/>
    <mergeCell ref="A405:C405"/>
    <mergeCell ref="A408:D408"/>
    <mergeCell ref="A409:D409"/>
    <mergeCell ref="A446:C446"/>
    <mergeCell ref="A539:D539"/>
    <mergeCell ref="A544:C544"/>
    <mergeCell ref="A547:D547"/>
    <mergeCell ref="A548:D548"/>
    <mergeCell ref="A484:D484"/>
    <mergeCell ref="A520:C520"/>
    <mergeCell ref="A522:D522"/>
    <mergeCell ref="A537:C537"/>
    <mergeCell ref="A589:C589"/>
    <mergeCell ref="A581:C581"/>
    <mergeCell ref="A592:D592"/>
    <mergeCell ref="A593:D593"/>
    <mergeCell ref="A559:C559"/>
    <mergeCell ref="A570:D570"/>
    <mergeCell ref="A571:D571"/>
    <mergeCell ref="A583:D583"/>
    <mergeCell ref="A561:D561"/>
    <mergeCell ref="A567:C567"/>
    <mergeCell ref="A624:C624"/>
    <mergeCell ref="A627:D627"/>
    <mergeCell ref="A628:D628"/>
    <mergeCell ref="A634:C634"/>
    <mergeCell ref="A614:C614"/>
    <mergeCell ref="A616:D616"/>
    <mergeCell ref="A618:C618"/>
    <mergeCell ref="A620:D620"/>
    <mergeCell ref="A671:C671"/>
    <mergeCell ref="A673:D673"/>
    <mergeCell ref="A683:C683"/>
    <mergeCell ref="A640:D640"/>
    <mergeCell ref="A644:C644"/>
    <mergeCell ref="A647:D647"/>
    <mergeCell ref="A648:D648"/>
  </mergeCells>
  <printOptions/>
  <pageMargins left="2.42" right="0.75" top="0.35" bottom="0.3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3.625" style="83" bestFit="1" customWidth="1"/>
    <col min="2" max="2" width="31.00390625" style="98" bestFit="1" customWidth="1"/>
    <col min="3" max="3" width="14.875" style="98" bestFit="1" customWidth="1"/>
    <col min="4" max="4" width="18.75390625" style="333" bestFit="1" customWidth="1"/>
    <col min="5" max="5" width="11.375" style="83" bestFit="1" customWidth="1"/>
    <col min="6" max="16384" width="9.125" style="83" customWidth="1"/>
  </cols>
  <sheetData>
    <row r="1" ht="12.75">
      <c r="B1" s="98" t="s">
        <v>339</v>
      </c>
    </row>
    <row r="2" spans="1:5" ht="12.75">
      <c r="A2" s="125" t="s">
        <v>90</v>
      </c>
      <c r="B2" s="14" t="s">
        <v>94</v>
      </c>
      <c r="C2" s="14" t="s">
        <v>120</v>
      </c>
      <c r="D2" s="15" t="s">
        <v>198</v>
      </c>
      <c r="E2" s="98"/>
    </row>
    <row r="3" spans="1:4" ht="12.75">
      <c r="A3" s="84" t="s">
        <v>121</v>
      </c>
      <c r="B3" s="170" t="s">
        <v>107</v>
      </c>
      <c r="C3" s="170">
        <v>624930.6</v>
      </c>
      <c r="D3" s="334"/>
    </row>
    <row r="4" spans="1:4" ht="12.75">
      <c r="A4" s="84" t="s">
        <v>122</v>
      </c>
      <c r="B4" s="170" t="s">
        <v>108</v>
      </c>
      <c r="C4" s="170">
        <v>281960.96</v>
      </c>
      <c r="D4" s="334"/>
    </row>
    <row r="5" spans="1:4" ht="12.75">
      <c r="A5" s="84" t="s">
        <v>123</v>
      </c>
      <c r="B5" s="170" t="s">
        <v>0</v>
      </c>
      <c r="C5" s="335">
        <v>1759097.29</v>
      </c>
      <c r="D5" s="334"/>
    </row>
    <row r="6" spans="1:4" ht="25.5">
      <c r="A6" s="84" t="s">
        <v>124</v>
      </c>
      <c r="B6" s="197" t="s">
        <v>1</v>
      </c>
      <c r="C6" s="170">
        <v>42687.19</v>
      </c>
      <c r="D6" s="334"/>
    </row>
    <row r="7" spans="1:4" ht="25.5">
      <c r="A7" s="84" t="s">
        <v>125</v>
      </c>
      <c r="B7" s="197" t="s">
        <v>2</v>
      </c>
      <c r="C7" s="170">
        <v>1000860.91</v>
      </c>
      <c r="D7" s="336">
        <v>3528.28</v>
      </c>
    </row>
    <row r="8" spans="1:4" ht="25.5">
      <c r="A8" s="84" t="s">
        <v>126</v>
      </c>
      <c r="B8" s="337" t="s">
        <v>3</v>
      </c>
      <c r="C8" s="170">
        <v>212016.72</v>
      </c>
      <c r="D8" s="334"/>
    </row>
    <row r="9" spans="1:4" ht="12.75">
      <c r="A9" s="84" t="s">
        <v>127</v>
      </c>
      <c r="B9" s="170" t="s">
        <v>4</v>
      </c>
      <c r="C9" s="170">
        <v>853686.95</v>
      </c>
      <c r="D9" s="334">
        <v>40924.15</v>
      </c>
    </row>
    <row r="10" spans="1:4" ht="25.5">
      <c r="A10" s="84" t="s">
        <v>128</v>
      </c>
      <c r="B10" s="197" t="s">
        <v>5</v>
      </c>
      <c r="C10" s="170">
        <v>864393.52</v>
      </c>
      <c r="D10" s="334">
        <v>8208.22</v>
      </c>
    </row>
    <row r="11" spans="1:4" ht="12.75">
      <c r="A11" s="84" t="s">
        <v>129</v>
      </c>
      <c r="B11" s="85" t="s">
        <v>6</v>
      </c>
      <c r="C11" s="170">
        <v>1011441.93</v>
      </c>
      <c r="D11" s="336">
        <v>52453.03</v>
      </c>
    </row>
    <row r="12" spans="1:4" ht="12.75">
      <c r="A12" s="84" t="s">
        <v>130</v>
      </c>
      <c r="B12" s="170" t="s">
        <v>7</v>
      </c>
      <c r="C12" s="170">
        <v>1480156.7</v>
      </c>
      <c r="D12" s="334">
        <v>71694.18</v>
      </c>
    </row>
    <row r="13" spans="1:4" ht="12.75">
      <c r="A13" s="84" t="s">
        <v>131</v>
      </c>
      <c r="B13" s="170" t="s">
        <v>8</v>
      </c>
      <c r="C13" s="170">
        <v>80100.34</v>
      </c>
      <c r="D13" s="334"/>
    </row>
    <row r="14" spans="1:4" ht="25.5">
      <c r="A14" s="84" t="s">
        <v>132</v>
      </c>
      <c r="B14" s="197" t="s">
        <v>9</v>
      </c>
      <c r="C14" s="170">
        <v>143380.32</v>
      </c>
      <c r="D14" s="334">
        <v>1209.77</v>
      </c>
    </row>
    <row r="15" spans="1:4" ht="12.75">
      <c r="A15" s="84" t="s">
        <v>133</v>
      </c>
      <c r="B15" s="170" t="s">
        <v>10</v>
      </c>
      <c r="C15" s="170">
        <v>715722.11</v>
      </c>
      <c r="D15" s="334"/>
    </row>
    <row r="16" spans="1:4" ht="12.75">
      <c r="A16" s="84" t="s">
        <v>134</v>
      </c>
      <c r="B16" s="170" t="s">
        <v>11</v>
      </c>
      <c r="C16" s="338">
        <v>297676.17</v>
      </c>
      <c r="D16" s="336"/>
    </row>
    <row r="17" spans="1:4" ht="12.75">
      <c r="A17" s="84" t="s">
        <v>135</v>
      </c>
      <c r="B17" s="170" t="s">
        <v>12</v>
      </c>
      <c r="C17" s="339">
        <v>50919.71</v>
      </c>
      <c r="D17" s="334"/>
    </row>
    <row r="18" spans="1:4" ht="12.75">
      <c r="A18" s="84" t="s">
        <v>136</v>
      </c>
      <c r="B18" s="85" t="s">
        <v>13</v>
      </c>
      <c r="C18" s="170">
        <v>189021.51</v>
      </c>
      <c r="D18" s="334">
        <v>168202.22</v>
      </c>
    </row>
    <row r="19" spans="2:4" ht="13.5" thickBot="1">
      <c r="B19" s="65" t="s">
        <v>91</v>
      </c>
      <c r="C19" s="66">
        <f>SUM(C3:C18)</f>
        <v>9608052.930000002</v>
      </c>
      <c r="D19" s="67">
        <f>SUM(D7:D18)</f>
        <v>346219.85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view="pageBreakPreview" zoomScale="60" zoomScalePageLayoutView="0" workbookViewId="0" topLeftCell="B1">
      <selection activeCell="M7" sqref="M7"/>
    </sheetView>
  </sheetViews>
  <sheetFormatPr defaultColWidth="9.00390625" defaultRowHeight="12.75"/>
  <cols>
    <col min="1" max="1" width="3.625" style="55" bestFit="1" customWidth="1"/>
    <col min="2" max="2" width="37.75390625" style="55" bestFit="1" customWidth="1"/>
    <col min="3" max="3" width="18.875" style="55" bestFit="1" customWidth="1"/>
    <col min="4" max="4" width="15.125" style="55" bestFit="1" customWidth="1"/>
    <col min="5" max="5" width="22.625" style="55" bestFit="1" customWidth="1"/>
    <col min="6" max="6" width="12.875" style="61" bestFit="1" customWidth="1"/>
    <col min="7" max="7" width="11.625" style="61" bestFit="1" customWidth="1"/>
    <col min="8" max="8" width="10.875" style="55" bestFit="1" customWidth="1"/>
    <col min="9" max="9" width="12.875" style="55" bestFit="1" customWidth="1"/>
    <col min="10" max="10" width="15.375" style="55" bestFit="1" customWidth="1"/>
    <col min="11" max="11" width="22.875" style="62" customWidth="1"/>
    <col min="12" max="12" width="10.125" style="62" bestFit="1" customWidth="1"/>
    <col min="13" max="13" width="17.125" style="31" customWidth="1"/>
    <col min="14" max="14" width="14.75390625" style="31" customWidth="1"/>
    <col min="15" max="15" width="13.625" style="32" customWidth="1"/>
    <col min="16" max="16" width="13.625" style="63" customWidth="1"/>
    <col min="17" max="17" width="21.375" style="55" bestFit="1" customWidth="1"/>
    <col min="18" max="18" width="22.25390625" style="55" customWidth="1"/>
    <col min="19" max="16384" width="9.125" style="55" customWidth="1"/>
  </cols>
  <sheetData>
    <row r="2" ht="12">
      <c r="B2" s="55" t="s">
        <v>340</v>
      </c>
    </row>
    <row r="4" spans="1:18" ht="36">
      <c r="A4" s="42" t="s">
        <v>90</v>
      </c>
      <c r="B4" s="51" t="s">
        <v>92</v>
      </c>
      <c r="C4" s="51" t="s">
        <v>93</v>
      </c>
      <c r="D4" s="51" t="s">
        <v>112</v>
      </c>
      <c r="E4" s="51" t="s">
        <v>113</v>
      </c>
      <c r="F4" s="51" t="s">
        <v>114</v>
      </c>
      <c r="G4" s="51" t="s">
        <v>115</v>
      </c>
      <c r="H4" s="51" t="s">
        <v>116</v>
      </c>
      <c r="I4" s="51" t="s">
        <v>117</v>
      </c>
      <c r="J4" s="51" t="s">
        <v>64</v>
      </c>
      <c r="K4" s="52" t="s">
        <v>118</v>
      </c>
      <c r="L4" s="53" t="s">
        <v>106</v>
      </c>
      <c r="M4" s="24" t="s">
        <v>87</v>
      </c>
      <c r="N4" s="24" t="s">
        <v>89</v>
      </c>
      <c r="O4" s="24" t="s">
        <v>88</v>
      </c>
      <c r="P4" s="24" t="s">
        <v>174</v>
      </c>
      <c r="Q4" s="54" t="s">
        <v>62</v>
      </c>
      <c r="R4" s="54" t="s">
        <v>63</v>
      </c>
    </row>
    <row r="5" spans="1:18" ht="12">
      <c r="A5" s="56"/>
      <c r="B5" s="37" t="s">
        <v>107</v>
      </c>
      <c r="C5" s="56"/>
      <c r="D5" s="56"/>
      <c r="E5" s="56"/>
      <c r="F5" s="57"/>
      <c r="G5" s="57"/>
      <c r="H5" s="56"/>
      <c r="I5" s="56"/>
      <c r="J5" s="56"/>
      <c r="K5" s="47"/>
      <c r="L5" s="47"/>
      <c r="M5" s="25"/>
      <c r="N5" s="25"/>
      <c r="O5" s="26"/>
      <c r="P5" s="36"/>
      <c r="Q5" s="56"/>
      <c r="R5" s="56"/>
    </row>
    <row r="6" spans="1:18" s="79" customFormat="1" ht="24">
      <c r="A6" s="340" t="s">
        <v>121</v>
      </c>
      <c r="B6" s="341" t="s">
        <v>56</v>
      </c>
      <c r="C6" s="298" t="s">
        <v>119</v>
      </c>
      <c r="D6" s="342" t="s">
        <v>58</v>
      </c>
      <c r="E6" s="343" t="s">
        <v>60</v>
      </c>
      <c r="F6" s="343">
        <v>5</v>
      </c>
      <c r="G6" s="342"/>
      <c r="H6" s="342">
        <v>1596</v>
      </c>
      <c r="I6" s="342">
        <v>2011</v>
      </c>
      <c r="J6" s="341" t="s">
        <v>65</v>
      </c>
      <c r="K6" s="344" t="s">
        <v>825</v>
      </c>
      <c r="L6" s="345">
        <v>160837</v>
      </c>
      <c r="M6" s="346">
        <v>30000</v>
      </c>
      <c r="N6" s="346">
        <v>27600</v>
      </c>
      <c r="O6" s="347">
        <v>25500</v>
      </c>
      <c r="P6" s="347"/>
      <c r="Q6" s="340" t="s">
        <v>763</v>
      </c>
      <c r="R6" s="340" t="s">
        <v>763</v>
      </c>
    </row>
    <row r="7" spans="1:18" s="79" customFormat="1" ht="24">
      <c r="A7" s="340" t="s">
        <v>122</v>
      </c>
      <c r="B7" s="341" t="s">
        <v>57</v>
      </c>
      <c r="C7" s="298" t="s">
        <v>119</v>
      </c>
      <c r="D7" s="342" t="s">
        <v>59</v>
      </c>
      <c r="E7" s="343" t="s">
        <v>61</v>
      </c>
      <c r="F7" s="343">
        <v>5</v>
      </c>
      <c r="G7" s="342" t="s">
        <v>238</v>
      </c>
      <c r="H7" s="342">
        <v>1598</v>
      </c>
      <c r="I7" s="342">
        <v>2011</v>
      </c>
      <c r="J7" s="341" t="s">
        <v>65</v>
      </c>
      <c r="K7" s="344" t="s">
        <v>825</v>
      </c>
      <c r="L7" s="345">
        <v>149935</v>
      </c>
      <c r="M7" s="346">
        <v>29200</v>
      </c>
      <c r="N7" s="346">
        <v>26800</v>
      </c>
      <c r="O7" s="347">
        <v>24600</v>
      </c>
      <c r="P7" s="347"/>
      <c r="Q7" s="340" t="s">
        <v>764</v>
      </c>
      <c r="R7" s="340" t="s">
        <v>764</v>
      </c>
    </row>
    <row r="8" spans="1:18" ht="12">
      <c r="A8" s="56"/>
      <c r="B8" s="58" t="s">
        <v>108</v>
      </c>
      <c r="C8" s="33"/>
      <c r="D8" s="33"/>
      <c r="E8" s="33"/>
      <c r="F8" s="34"/>
      <c r="G8" s="34"/>
      <c r="H8" s="33"/>
      <c r="I8" s="33"/>
      <c r="J8" s="33"/>
      <c r="K8" s="35"/>
      <c r="L8" s="35"/>
      <c r="M8" s="27"/>
      <c r="N8" s="27"/>
      <c r="O8" s="26"/>
      <c r="P8" s="36"/>
      <c r="Q8" s="56"/>
      <c r="R8" s="56"/>
    </row>
    <row r="9" spans="1:18" s="79" customFormat="1" ht="12">
      <c r="A9" s="340" t="s">
        <v>121</v>
      </c>
      <c r="B9" s="344" t="s">
        <v>83</v>
      </c>
      <c r="C9" s="348" t="s">
        <v>119</v>
      </c>
      <c r="D9" s="348" t="s">
        <v>84</v>
      </c>
      <c r="E9" s="348" t="s">
        <v>85</v>
      </c>
      <c r="F9" s="349">
        <v>5</v>
      </c>
      <c r="G9" s="348"/>
      <c r="H9" s="348">
        <v>1.5</v>
      </c>
      <c r="I9" s="348">
        <v>2003</v>
      </c>
      <c r="J9" s="348" t="s">
        <v>86</v>
      </c>
      <c r="K9" s="344" t="s">
        <v>101</v>
      </c>
      <c r="L9" s="350">
        <v>273402</v>
      </c>
      <c r="M9" s="351">
        <v>6300</v>
      </c>
      <c r="N9" s="351">
        <v>5800</v>
      </c>
      <c r="O9" s="352">
        <v>5350</v>
      </c>
      <c r="P9" s="352"/>
      <c r="Q9" s="340" t="s">
        <v>734</v>
      </c>
      <c r="R9" s="340" t="s">
        <v>734</v>
      </c>
    </row>
    <row r="10" spans="1:18" ht="12">
      <c r="A10" s="56"/>
      <c r="B10" s="37" t="s">
        <v>0</v>
      </c>
      <c r="C10" s="37"/>
      <c r="D10" s="37"/>
      <c r="E10" s="38"/>
      <c r="F10" s="39"/>
      <c r="G10" s="39"/>
      <c r="H10" s="39"/>
      <c r="I10" s="39"/>
      <c r="J10" s="39"/>
      <c r="K10" s="40"/>
      <c r="L10" s="40"/>
      <c r="M10" s="28"/>
      <c r="N10" s="28"/>
      <c r="O10" s="29"/>
      <c r="P10" s="41"/>
      <c r="Q10" s="56"/>
      <c r="R10" s="56"/>
    </row>
    <row r="11" spans="1:18" s="79" customFormat="1" ht="12.75">
      <c r="A11" s="340" t="s">
        <v>121</v>
      </c>
      <c r="B11" s="353" t="s">
        <v>155</v>
      </c>
      <c r="C11" s="353" t="s">
        <v>156</v>
      </c>
      <c r="D11" s="300" t="s">
        <v>168</v>
      </c>
      <c r="E11" s="300">
        <v>40558</v>
      </c>
      <c r="F11" s="354">
        <v>1</v>
      </c>
      <c r="G11" s="300"/>
      <c r="H11" s="300">
        <v>3120</v>
      </c>
      <c r="I11" s="300">
        <v>1969</v>
      </c>
      <c r="J11" s="82"/>
      <c r="K11" s="355" t="s">
        <v>178</v>
      </c>
      <c r="L11" s="340"/>
      <c r="M11" s="356"/>
      <c r="N11" s="356"/>
      <c r="O11" s="352"/>
      <c r="P11" s="352"/>
      <c r="Q11" s="340" t="s">
        <v>810</v>
      </c>
      <c r="R11" s="340"/>
    </row>
    <row r="12" spans="1:18" s="79" customFormat="1" ht="12.75">
      <c r="A12" s="340" t="s">
        <v>122</v>
      </c>
      <c r="B12" s="355" t="s">
        <v>769</v>
      </c>
      <c r="C12" s="355" t="s">
        <v>156</v>
      </c>
      <c r="D12" s="297" t="s">
        <v>770</v>
      </c>
      <c r="E12" s="297" t="s">
        <v>771</v>
      </c>
      <c r="F12" s="190">
        <v>2</v>
      </c>
      <c r="G12" s="297"/>
      <c r="H12" s="297"/>
      <c r="I12" s="297">
        <v>2007</v>
      </c>
      <c r="J12" s="82"/>
      <c r="K12" s="355" t="s">
        <v>101</v>
      </c>
      <c r="L12" s="340"/>
      <c r="M12" s="356">
        <v>65000</v>
      </c>
      <c r="N12" s="356">
        <v>59000</v>
      </c>
      <c r="O12" s="352">
        <v>54400</v>
      </c>
      <c r="P12" s="352"/>
      <c r="Q12" s="340" t="s">
        <v>772</v>
      </c>
      <c r="R12" s="340" t="s">
        <v>824</v>
      </c>
    </row>
    <row r="13" spans="1:18" s="79" customFormat="1" ht="12.75">
      <c r="A13" s="340" t="s">
        <v>123</v>
      </c>
      <c r="B13" s="355" t="s">
        <v>335</v>
      </c>
      <c r="C13" s="355" t="s">
        <v>156</v>
      </c>
      <c r="D13" s="297" t="s">
        <v>169</v>
      </c>
      <c r="E13" s="297" t="s">
        <v>163</v>
      </c>
      <c r="F13" s="190">
        <v>2</v>
      </c>
      <c r="G13" s="297"/>
      <c r="H13" s="297">
        <v>4000</v>
      </c>
      <c r="I13" s="297">
        <v>2007</v>
      </c>
      <c r="J13" s="82"/>
      <c r="K13" s="355" t="s">
        <v>775</v>
      </c>
      <c r="L13" s="340"/>
      <c r="M13" s="356">
        <v>77800</v>
      </c>
      <c r="N13" s="356">
        <v>72400</v>
      </c>
      <c r="O13" s="352">
        <v>68000</v>
      </c>
      <c r="P13" s="352">
        <v>162700</v>
      </c>
      <c r="Q13" s="340" t="s">
        <v>811</v>
      </c>
      <c r="R13" s="340" t="s">
        <v>811</v>
      </c>
    </row>
    <row r="14" spans="1:18" s="79" customFormat="1" ht="12.75">
      <c r="A14" s="340" t="s">
        <v>124</v>
      </c>
      <c r="B14" s="355" t="s">
        <v>158</v>
      </c>
      <c r="C14" s="355" t="s">
        <v>157</v>
      </c>
      <c r="D14" s="297" t="s">
        <v>170</v>
      </c>
      <c r="E14" s="297" t="s">
        <v>164</v>
      </c>
      <c r="F14" s="190">
        <v>3</v>
      </c>
      <c r="G14" s="297" t="s">
        <v>239</v>
      </c>
      <c r="H14" s="297">
        <v>5958</v>
      </c>
      <c r="I14" s="297">
        <v>1994</v>
      </c>
      <c r="J14" s="82"/>
      <c r="K14" s="355" t="s">
        <v>178</v>
      </c>
      <c r="L14" s="340"/>
      <c r="M14" s="356"/>
      <c r="N14" s="356"/>
      <c r="O14" s="352"/>
      <c r="P14" s="352"/>
      <c r="Q14" s="340" t="s">
        <v>812</v>
      </c>
      <c r="R14" s="340"/>
    </row>
    <row r="15" spans="1:18" s="79" customFormat="1" ht="12.75">
      <c r="A15" s="340" t="s">
        <v>125</v>
      </c>
      <c r="B15" s="355" t="s">
        <v>159</v>
      </c>
      <c r="C15" s="355" t="s">
        <v>333</v>
      </c>
      <c r="D15" s="297" t="s">
        <v>171</v>
      </c>
      <c r="E15" s="297" t="s">
        <v>165</v>
      </c>
      <c r="F15" s="190">
        <v>7</v>
      </c>
      <c r="G15" s="297" t="s">
        <v>240</v>
      </c>
      <c r="H15" s="297">
        <v>2402</v>
      </c>
      <c r="I15" s="297">
        <v>2006</v>
      </c>
      <c r="J15" s="82"/>
      <c r="K15" s="355" t="s">
        <v>542</v>
      </c>
      <c r="L15" s="340"/>
      <c r="M15" s="356"/>
      <c r="N15" s="356"/>
      <c r="O15" s="352"/>
      <c r="P15" s="352"/>
      <c r="Q15" s="340" t="s">
        <v>813</v>
      </c>
      <c r="R15" s="340"/>
    </row>
    <row r="16" spans="1:18" s="79" customFormat="1" ht="12.75">
      <c r="A16" s="340" t="s">
        <v>126</v>
      </c>
      <c r="B16" s="355" t="s">
        <v>160</v>
      </c>
      <c r="C16" s="355" t="s">
        <v>157</v>
      </c>
      <c r="D16" s="297" t="s">
        <v>172</v>
      </c>
      <c r="E16" s="297" t="s">
        <v>166</v>
      </c>
      <c r="F16" s="190">
        <v>2</v>
      </c>
      <c r="G16" s="297" t="s">
        <v>241</v>
      </c>
      <c r="H16" s="297">
        <v>10518</v>
      </c>
      <c r="I16" s="297">
        <v>2005</v>
      </c>
      <c r="J16" s="82"/>
      <c r="K16" s="355" t="s">
        <v>178</v>
      </c>
      <c r="L16" s="340"/>
      <c r="M16" s="356"/>
      <c r="N16" s="356"/>
      <c r="O16" s="352"/>
      <c r="P16" s="352"/>
      <c r="Q16" s="340" t="s">
        <v>813</v>
      </c>
      <c r="R16" s="340"/>
    </row>
    <row r="17" spans="1:18" s="79" customFormat="1" ht="24">
      <c r="A17" s="340" t="s">
        <v>127</v>
      </c>
      <c r="B17" s="340" t="s">
        <v>161</v>
      </c>
      <c r="C17" s="357" t="s">
        <v>162</v>
      </c>
      <c r="D17" s="340" t="s">
        <v>173</v>
      </c>
      <c r="E17" s="358" t="s">
        <v>167</v>
      </c>
      <c r="F17" s="359"/>
      <c r="G17" s="340" t="s">
        <v>242</v>
      </c>
      <c r="H17" s="340"/>
      <c r="I17" s="340">
        <v>1981</v>
      </c>
      <c r="J17" s="82"/>
      <c r="K17" s="355" t="s">
        <v>179</v>
      </c>
      <c r="L17" s="340"/>
      <c r="M17" s="356"/>
      <c r="N17" s="356"/>
      <c r="O17" s="352"/>
      <c r="P17" s="352"/>
      <c r="Q17" s="340" t="s">
        <v>814</v>
      </c>
      <c r="R17" s="340"/>
    </row>
    <row r="18" spans="1:18" s="79" customFormat="1" ht="12.75">
      <c r="A18" s="340" t="s">
        <v>128</v>
      </c>
      <c r="B18" s="357" t="s">
        <v>177</v>
      </c>
      <c r="C18" s="298" t="s">
        <v>176</v>
      </c>
      <c r="D18" s="355" t="s">
        <v>183</v>
      </c>
      <c r="E18" s="355" t="s">
        <v>175</v>
      </c>
      <c r="F18" s="359"/>
      <c r="G18" s="355"/>
      <c r="H18" s="340"/>
      <c r="I18" s="355">
        <v>2012</v>
      </c>
      <c r="J18" s="82"/>
      <c r="K18" s="355" t="s">
        <v>179</v>
      </c>
      <c r="L18" s="355"/>
      <c r="M18" s="356"/>
      <c r="N18" s="356"/>
      <c r="O18" s="352"/>
      <c r="P18" s="352"/>
      <c r="Q18" s="340" t="s">
        <v>815</v>
      </c>
      <c r="R18" s="340"/>
    </row>
    <row r="19" spans="1:18" s="79" customFormat="1" ht="12.75">
      <c r="A19" s="340" t="s">
        <v>129</v>
      </c>
      <c r="B19" s="357" t="s">
        <v>181</v>
      </c>
      <c r="C19" s="357" t="s">
        <v>180</v>
      </c>
      <c r="D19" s="355" t="s">
        <v>183</v>
      </c>
      <c r="E19" s="355" t="s">
        <v>182</v>
      </c>
      <c r="F19" s="359">
        <v>1</v>
      </c>
      <c r="G19" s="355"/>
      <c r="H19" s="340"/>
      <c r="I19" s="355">
        <v>2011</v>
      </c>
      <c r="J19" s="82"/>
      <c r="K19" s="355" t="s">
        <v>101</v>
      </c>
      <c r="L19" s="355"/>
      <c r="M19" s="360">
        <v>208000</v>
      </c>
      <c r="N19" s="361">
        <v>194500</v>
      </c>
      <c r="O19" s="347">
        <v>185000</v>
      </c>
      <c r="P19" s="347"/>
      <c r="Q19" s="340" t="s">
        <v>816</v>
      </c>
      <c r="R19" s="340" t="s">
        <v>816</v>
      </c>
    </row>
    <row r="20" spans="1:18" s="79" customFormat="1" ht="12.75">
      <c r="A20" s="340" t="s">
        <v>130</v>
      </c>
      <c r="B20" s="357" t="s">
        <v>348</v>
      </c>
      <c r="C20" s="357" t="s">
        <v>119</v>
      </c>
      <c r="D20" s="355" t="s">
        <v>349</v>
      </c>
      <c r="E20" s="355" t="s">
        <v>350</v>
      </c>
      <c r="F20" s="359">
        <v>5</v>
      </c>
      <c r="G20" s="355">
        <v>1800</v>
      </c>
      <c r="H20" s="340">
        <v>1598</v>
      </c>
      <c r="I20" s="355">
        <v>2014</v>
      </c>
      <c r="J20" s="340"/>
      <c r="K20" s="355" t="s">
        <v>541</v>
      </c>
      <c r="L20" s="82" t="s">
        <v>773</v>
      </c>
      <c r="M20" s="360">
        <v>33400</v>
      </c>
      <c r="N20" s="361">
        <v>31100</v>
      </c>
      <c r="O20" s="347">
        <v>28800</v>
      </c>
      <c r="P20" s="347"/>
      <c r="Q20" s="340" t="s">
        <v>812</v>
      </c>
      <c r="R20" s="340" t="s">
        <v>812</v>
      </c>
    </row>
    <row r="21" spans="1:18" s="81" customFormat="1" ht="12.75">
      <c r="A21" s="340" t="s">
        <v>131</v>
      </c>
      <c r="B21" s="297" t="s">
        <v>540</v>
      </c>
      <c r="C21" s="297" t="s">
        <v>157</v>
      </c>
      <c r="D21" s="297" t="s">
        <v>539</v>
      </c>
      <c r="E21" s="297" t="s">
        <v>538</v>
      </c>
      <c r="F21" s="190">
        <v>7</v>
      </c>
      <c r="G21" s="348">
        <v>895</v>
      </c>
      <c r="H21" s="297">
        <v>2461</v>
      </c>
      <c r="I21" s="362">
        <v>2008</v>
      </c>
      <c r="J21" s="348"/>
      <c r="K21" s="355" t="s">
        <v>541</v>
      </c>
      <c r="L21" s="82" t="s">
        <v>774</v>
      </c>
      <c r="M21" s="363">
        <v>37500</v>
      </c>
      <c r="N21" s="364">
        <v>34500</v>
      </c>
      <c r="O21" s="365">
        <v>32100</v>
      </c>
      <c r="P21" s="365"/>
      <c r="Q21" s="348" t="s">
        <v>817</v>
      </c>
      <c r="R21" s="348" t="s">
        <v>817</v>
      </c>
    </row>
    <row r="22" spans="1:18" ht="12">
      <c r="A22" s="56"/>
      <c r="B22" s="37" t="s">
        <v>2</v>
      </c>
      <c r="C22" s="37"/>
      <c r="D22" s="37"/>
      <c r="E22" s="37"/>
      <c r="F22" s="39"/>
      <c r="G22" s="39"/>
      <c r="H22" s="37"/>
      <c r="I22" s="37"/>
      <c r="J22" s="37"/>
      <c r="K22" s="40"/>
      <c r="L22" s="40"/>
      <c r="M22" s="28"/>
      <c r="N22" s="28"/>
      <c r="O22" s="29"/>
      <c r="P22" s="41"/>
      <c r="Q22" s="56"/>
      <c r="R22" s="56"/>
    </row>
    <row r="23" spans="1:18" s="79" customFormat="1" ht="12.75">
      <c r="A23" s="340" t="s">
        <v>121</v>
      </c>
      <c r="B23" s="348" t="s">
        <v>199</v>
      </c>
      <c r="C23" s="348" t="s">
        <v>333</v>
      </c>
      <c r="D23" s="297" t="s">
        <v>203</v>
      </c>
      <c r="E23" s="297" t="s">
        <v>201</v>
      </c>
      <c r="F23" s="366">
        <v>5</v>
      </c>
      <c r="G23" s="297" t="s">
        <v>205</v>
      </c>
      <c r="H23" s="297">
        <v>1868</v>
      </c>
      <c r="I23" s="297">
        <v>2001</v>
      </c>
      <c r="J23" s="297" t="s">
        <v>207</v>
      </c>
      <c r="K23" s="344" t="s">
        <v>101</v>
      </c>
      <c r="L23" s="106">
        <v>274096</v>
      </c>
      <c r="M23" s="351">
        <v>6400</v>
      </c>
      <c r="N23" s="351">
        <v>5900</v>
      </c>
      <c r="O23" s="367">
        <v>5500</v>
      </c>
      <c r="P23" s="367"/>
      <c r="Q23" s="340" t="s">
        <v>638</v>
      </c>
      <c r="R23" s="340" t="s">
        <v>638</v>
      </c>
    </row>
    <row r="24" spans="1:18" s="81" customFormat="1" ht="36">
      <c r="A24" s="298" t="s">
        <v>122</v>
      </c>
      <c r="B24" s="368" t="s">
        <v>200</v>
      </c>
      <c r="C24" s="298" t="s">
        <v>119</v>
      </c>
      <c r="D24" s="297" t="s">
        <v>204</v>
      </c>
      <c r="E24" s="297" t="s">
        <v>202</v>
      </c>
      <c r="F24" s="190">
        <v>5</v>
      </c>
      <c r="G24" s="297" t="s">
        <v>206</v>
      </c>
      <c r="H24" s="297">
        <v>973</v>
      </c>
      <c r="I24" s="297">
        <v>2002</v>
      </c>
      <c r="J24" s="297" t="s">
        <v>208</v>
      </c>
      <c r="K24" s="344" t="s">
        <v>101</v>
      </c>
      <c r="L24" s="106">
        <v>124200</v>
      </c>
      <c r="M24" s="369">
        <v>5700</v>
      </c>
      <c r="N24" s="369">
        <v>5300</v>
      </c>
      <c r="O24" s="370">
        <v>5000</v>
      </c>
      <c r="P24" s="370"/>
      <c r="Q24" s="348" t="s">
        <v>639</v>
      </c>
      <c r="R24" s="348" t="s">
        <v>639</v>
      </c>
    </row>
    <row r="25" spans="1:18" s="81" customFormat="1" ht="24">
      <c r="A25" s="340" t="s">
        <v>123</v>
      </c>
      <c r="B25" s="368" t="s">
        <v>524</v>
      </c>
      <c r="C25" s="298" t="s">
        <v>119</v>
      </c>
      <c r="D25" s="297" t="s">
        <v>526</v>
      </c>
      <c r="E25" s="297" t="s">
        <v>525</v>
      </c>
      <c r="F25" s="190">
        <v>9</v>
      </c>
      <c r="G25" s="297" t="s">
        <v>527</v>
      </c>
      <c r="H25" s="297">
        <v>1968</v>
      </c>
      <c r="I25" s="297">
        <v>2014</v>
      </c>
      <c r="J25" s="297" t="s">
        <v>528</v>
      </c>
      <c r="K25" s="344" t="s">
        <v>101</v>
      </c>
      <c r="L25" s="106">
        <v>23822</v>
      </c>
      <c r="M25" s="371">
        <v>94200</v>
      </c>
      <c r="N25" s="371">
        <v>87640</v>
      </c>
      <c r="O25" s="364">
        <v>81700</v>
      </c>
      <c r="P25" s="364"/>
      <c r="Q25" s="348" t="s">
        <v>640</v>
      </c>
      <c r="R25" s="348" t="s">
        <v>640</v>
      </c>
    </row>
    <row r="26" spans="1:18" s="59" customFormat="1" ht="12">
      <c r="A26" s="43"/>
      <c r="B26" s="60" t="s">
        <v>4</v>
      </c>
      <c r="C26" s="43"/>
      <c r="D26" s="43"/>
      <c r="E26" s="43"/>
      <c r="F26" s="34"/>
      <c r="G26" s="43"/>
      <c r="H26" s="43"/>
      <c r="I26" s="43"/>
      <c r="J26" s="43"/>
      <c r="K26" s="44"/>
      <c r="L26" s="44"/>
      <c r="M26" s="27"/>
      <c r="N26" s="27"/>
      <c r="O26" s="30"/>
      <c r="P26" s="45"/>
      <c r="Q26" s="43"/>
      <c r="R26" s="43"/>
    </row>
    <row r="27" spans="1:18" s="81" customFormat="1" ht="12">
      <c r="A27" s="348" t="s">
        <v>121</v>
      </c>
      <c r="B27" s="348" t="s">
        <v>236</v>
      </c>
      <c r="C27" s="348" t="s">
        <v>119</v>
      </c>
      <c r="D27" s="348" t="s">
        <v>235</v>
      </c>
      <c r="E27" s="297" t="s">
        <v>234</v>
      </c>
      <c r="F27" s="349">
        <v>5</v>
      </c>
      <c r="G27" s="348" t="s">
        <v>237</v>
      </c>
      <c r="H27" s="297">
        <v>1.9</v>
      </c>
      <c r="I27" s="348">
        <v>2006</v>
      </c>
      <c r="J27" s="348" t="s">
        <v>243</v>
      </c>
      <c r="K27" s="368" t="s">
        <v>101</v>
      </c>
      <c r="L27" s="297">
        <v>253900</v>
      </c>
      <c r="M27" s="369">
        <v>17000</v>
      </c>
      <c r="N27" s="369">
        <v>15700</v>
      </c>
      <c r="O27" s="367">
        <v>14500</v>
      </c>
      <c r="P27" s="367"/>
      <c r="Q27" s="348" t="s">
        <v>651</v>
      </c>
      <c r="R27" s="348" t="s">
        <v>651</v>
      </c>
    </row>
    <row r="28" spans="1:18" s="16" customFormat="1" ht="12">
      <c r="A28" s="46"/>
      <c r="B28" s="49" t="s">
        <v>281</v>
      </c>
      <c r="C28" s="46"/>
      <c r="D28" s="46"/>
      <c r="E28" s="46"/>
      <c r="F28" s="57"/>
      <c r="G28" s="46"/>
      <c r="H28" s="46"/>
      <c r="I28" s="46"/>
      <c r="J28" s="46"/>
      <c r="K28" s="47"/>
      <c r="L28" s="47"/>
      <c r="M28" s="25"/>
      <c r="N28" s="25"/>
      <c r="O28" s="26"/>
      <c r="P28" s="48"/>
      <c r="Q28" s="46"/>
      <c r="R28" s="46"/>
    </row>
    <row r="29" spans="1:18" s="79" customFormat="1" ht="12">
      <c r="A29" s="372" t="s">
        <v>121</v>
      </c>
      <c r="B29" s="348" t="s">
        <v>284</v>
      </c>
      <c r="C29" s="348" t="s">
        <v>119</v>
      </c>
      <c r="D29" s="340" t="s">
        <v>283</v>
      </c>
      <c r="E29" s="340" t="s">
        <v>282</v>
      </c>
      <c r="F29" s="349">
        <v>5</v>
      </c>
      <c r="G29" s="348"/>
      <c r="H29" s="340">
        <v>796</v>
      </c>
      <c r="I29" s="348">
        <v>2001</v>
      </c>
      <c r="J29" s="348" t="s">
        <v>285</v>
      </c>
      <c r="K29" s="368" t="s">
        <v>336</v>
      </c>
      <c r="L29" s="340">
        <v>89390</v>
      </c>
      <c r="M29" s="369">
        <v>2700</v>
      </c>
      <c r="N29" s="369">
        <v>2500</v>
      </c>
      <c r="O29" s="367">
        <v>2300</v>
      </c>
      <c r="P29" s="367"/>
      <c r="Q29" s="340" t="s">
        <v>792</v>
      </c>
      <c r="R29" s="373" t="s">
        <v>792</v>
      </c>
    </row>
    <row r="30" spans="1:18" s="16" customFormat="1" ht="12">
      <c r="A30" s="46"/>
      <c r="B30" s="49" t="s">
        <v>10</v>
      </c>
      <c r="C30" s="46"/>
      <c r="D30" s="46"/>
      <c r="E30" s="46"/>
      <c r="F30" s="57"/>
      <c r="G30" s="46"/>
      <c r="H30" s="46"/>
      <c r="I30" s="46"/>
      <c r="J30" s="46"/>
      <c r="K30" s="47"/>
      <c r="L30" s="47"/>
      <c r="M30" s="25"/>
      <c r="N30" s="25"/>
      <c r="O30" s="26"/>
      <c r="P30" s="48"/>
      <c r="Q30" s="46"/>
      <c r="R30" s="46"/>
    </row>
    <row r="31" spans="1:18" s="79" customFormat="1" ht="12">
      <c r="A31" s="374" t="s">
        <v>121</v>
      </c>
      <c r="B31" s="374" t="s">
        <v>306</v>
      </c>
      <c r="C31" s="374" t="s">
        <v>337</v>
      </c>
      <c r="D31" s="340" t="s">
        <v>310</v>
      </c>
      <c r="E31" s="340" t="s">
        <v>312</v>
      </c>
      <c r="F31" s="375">
        <v>5</v>
      </c>
      <c r="G31" s="340"/>
      <c r="H31" s="340">
        <v>1498</v>
      </c>
      <c r="I31" s="340">
        <v>1998</v>
      </c>
      <c r="J31" s="376"/>
      <c r="K31" s="350" t="s">
        <v>101</v>
      </c>
      <c r="L31" s="377">
        <v>216173</v>
      </c>
      <c r="M31" s="378">
        <v>2100</v>
      </c>
      <c r="N31" s="367">
        <v>1950</v>
      </c>
      <c r="O31" s="352">
        <v>1850</v>
      </c>
      <c r="P31" s="352"/>
      <c r="Q31" s="340" t="s">
        <v>614</v>
      </c>
      <c r="R31" s="340" t="s">
        <v>614</v>
      </c>
    </row>
    <row r="32" spans="1:18" s="79" customFormat="1" ht="12">
      <c r="A32" s="374" t="s">
        <v>122</v>
      </c>
      <c r="B32" s="374" t="s">
        <v>307</v>
      </c>
      <c r="C32" s="374" t="s">
        <v>337</v>
      </c>
      <c r="D32" s="340" t="s">
        <v>343</v>
      </c>
      <c r="E32" s="340" t="s">
        <v>313</v>
      </c>
      <c r="F32" s="375">
        <v>5</v>
      </c>
      <c r="G32" s="340"/>
      <c r="H32" s="340">
        <v>796</v>
      </c>
      <c r="I32" s="340">
        <v>2001</v>
      </c>
      <c r="J32" s="376"/>
      <c r="K32" s="350" t="s">
        <v>101</v>
      </c>
      <c r="L32" s="377">
        <v>212257</v>
      </c>
      <c r="M32" s="378">
        <v>2300</v>
      </c>
      <c r="N32" s="367">
        <v>2150</v>
      </c>
      <c r="O32" s="352">
        <v>2000</v>
      </c>
      <c r="P32" s="352"/>
      <c r="Q32" s="340" t="s">
        <v>615</v>
      </c>
      <c r="R32" s="340" t="s">
        <v>615</v>
      </c>
    </row>
    <row r="33" spans="1:18" s="79" customFormat="1" ht="12">
      <c r="A33" s="374" t="s">
        <v>123</v>
      </c>
      <c r="B33" s="374" t="s">
        <v>308</v>
      </c>
      <c r="C33" s="374" t="s">
        <v>333</v>
      </c>
      <c r="D33" s="340" t="s">
        <v>311</v>
      </c>
      <c r="E33" s="340" t="s">
        <v>314</v>
      </c>
      <c r="F33" s="375">
        <v>3</v>
      </c>
      <c r="G33" s="340">
        <v>3500</v>
      </c>
      <c r="H33" s="340">
        <v>2461</v>
      </c>
      <c r="I33" s="340">
        <v>2002</v>
      </c>
      <c r="J33" s="376"/>
      <c r="K33" s="350" t="s">
        <v>101</v>
      </c>
      <c r="L33" s="377">
        <v>277995</v>
      </c>
      <c r="M33" s="378">
        <v>18700</v>
      </c>
      <c r="N33" s="367">
        <v>17400</v>
      </c>
      <c r="O33" s="352">
        <v>16200</v>
      </c>
      <c r="P33" s="352"/>
      <c r="Q33" s="340" t="s">
        <v>616</v>
      </c>
      <c r="R33" s="340" t="s">
        <v>616</v>
      </c>
    </row>
    <row r="34" spans="1:18" s="79" customFormat="1" ht="12">
      <c r="A34" s="374" t="s">
        <v>124</v>
      </c>
      <c r="B34" s="374" t="s">
        <v>309</v>
      </c>
      <c r="C34" s="374" t="s">
        <v>176</v>
      </c>
      <c r="D34" s="340" t="s">
        <v>357</v>
      </c>
      <c r="E34" s="340" t="s">
        <v>315</v>
      </c>
      <c r="F34" s="375"/>
      <c r="G34" s="340">
        <v>550</v>
      </c>
      <c r="H34" s="348"/>
      <c r="I34" s="340">
        <v>2007</v>
      </c>
      <c r="J34" s="376"/>
      <c r="K34" s="348" t="s">
        <v>179</v>
      </c>
      <c r="L34" s="379"/>
      <c r="M34" s="367"/>
      <c r="N34" s="367"/>
      <c r="O34" s="352"/>
      <c r="P34" s="352"/>
      <c r="Q34" s="340" t="s">
        <v>617</v>
      </c>
      <c r="R34" s="340"/>
    </row>
    <row r="35" spans="1:18" s="79" customFormat="1" ht="12">
      <c r="A35" s="374" t="s">
        <v>125</v>
      </c>
      <c r="B35" s="340" t="s">
        <v>580</v>
      </c>
      <c r="C35" s="340" t="s">
        <v>337</v>
      </c>
      <c r="D35" s="340" t="s">
        <v>356</v>
      </c>
      <c r="E35" s="340" t="s">
        <v>344</v>
      </c>
      <c r="F35" s="375"/>
      <c r="G35" s="340"/>
      <c r="H35" s="348">
        <v>1329</v>
      </c>
      <c r="I35" s="340">
        <v>2011</v>
      </c>
      <c r="J35" s="348"/>
      <c r="K35" s="348" t="s">
        <v>332</v>
      </c>
      <c r="L35" s="380">
        <v>62600</v>
      </c>
      <c r="M35" s="365">
        <v>25000</v>
      </c>
      <c r="N35" s="365">
        <v>23200</v>
      </c>
      <c r="O35" s="347">
        <v>21500</v>
      </c>
      <c r="P35" s="347"/>
      <c r="Q35" s="340" t="s">
        <v>618</v>
      </c>
      <c r="R35" s="340" t="s">
        <v>618</v>
      </c>
    </row>
    <row r="36" spans="1:18" s="79" customFormat="1" ht="12">
      <c r="A36" s="374" t="s">
        <v>126</v>
      </c>
      <c r="B36" s="340" t="s">
        <v>345</v>
      </c>
      <c r="C36" s="340" t="s">
        <v>157</v>
      </c>
      <c r="D36" s="340" t="s">
        <v>346</v>
      </c>
      <c r="E36" s="340" t="s">
        <v>347</v>
      </c>
      <c r="F36" s="375">
        <v>6</v>
      </c>
      <c r="G36" s="340"/>
      <c r="H36" s="348">
        <v>1896</v>
      </c>
      <c r="I36" s="340">
        <v>2007</v>
      </c>
      <c r="J36" s="348"/>
      <c r="K36" s="348" t="s">
        <v>332</v>
      </c>
      <c r="L36" s="380">
        <v>222500</v>
      </c>
      <c r="M36" s="365">
        <v>29100</v>
      </c>
      <c r="N36" s="365">
        <v>27000</v>
      </c>
      <c r="O36" s="347">
        <v>25100</v>
      </c>
      <c r="P36" s="347"/>
      <c r="Q36" s="340" t="s">
        <v>619</v>
      </c>
      <c r="R36" s="340" t="s">
        <v>619</v>
      </c>
    </row>
    <row r="37" spans="1:18" s="16" customFormat="1" ht="12">
      <c r="A37" s="46"/>
      <c r="B37" s="49" t="s">
        <v>12</v>
      </c>
      <c r="C37" s="49"/>
      <c r="D37" s="49"/>
      <c r="E37" s="49"/>
      <c r="F37" s="39"/>
      <c r="G37" s="49"/>
      <c r="H37" s="49"/>
      <c r="I37" s="49"/>
      <c r="J37" s="49"/>
      <c r="K37" s="40"/>
      <c r="L37" s="40"/>
      <c r="M37" s="28"/>
      <c r="N37" s="28"/>
      <c r="O37" s="29"/>
      <c r="P37" s="50"/>
      <c r="Q37" s="46"/>
      <c r="R37" s="46"/>
    </row>
    <row r="38" spans="1:18" s="80" customFormat="1" ht="36">
      <c r="A38" s="355" t="s">
        <v>121</v>
      </c>
      <c r="B38" s="298" t="s">
        <v>326</v>
      </c>
      <c r="C38" s="298" t="s">
        <v>119</v>
      </c>
      <c r="D38" s="297" t="s">
        <v>334</v>
      </c>
      <c r="E38" s="298" t="s">
        <v>330</v>
      </c>
      <c r="F38" s="299">
        <v>5</v>
      </c>
      <c r="G38" s="298">
        <v>579</v>
      </c>
      <c r="H38" s="297">
        <v>1753</v>
      </c>
      <c r="I38" s="298">
        <v>2009</v>
      </c>
      <c r="J38" s="297" t="s">
        <v>327</v>
      </c>
      <c r="K38" s="297" t="s">
        <v>332</v>
      </c>
      <c r="L38" s="297">
        <v>116734</v>
      </c>
      <c r="M38" s="371">
        <v>19400</v>
      </c>
      <c r="N38" s="371">
        <v>18000</v>
      </c>
      <c r="O38" s="361">
        <v>16800</v>
      </c>
      <c r="P38" s="361"/>
      <c r="Q38" s="381" t="s">
        <v>621</v>
      </c>
      <c r="R38" s="381" t="s">
        <v>621</v>
      </c>
    </row>
    <row r="43" ht="12">
      <c r="C43" s="64"/>
    </row>
  </sheetData>
  <sheetProtection/>
  <printOptions/>
  <pageMargins left="0.53" right="0.36" top="0.18" bottom="0.23" header="0.17" footer="0.16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 M.Ch. Chylinski</cp:lastModifiedBy>
  <cp:lastPrinted>2016-06-06T13:20:14Z</cp:lastPrinted>
  <dcterms:created xsi:type="dcterms:W3CDTF">1997-02-26T13:46:56Z</dcterms:created>
  <dcterms:modified xsi:type="dcterms:W3CDTF">2016-06-07T14:36:49Z</dcterms:modified>
  <cp:category/>
  <cp:version/>
  <cp:contentType/>
  <cp:contentStatus/>
</cp:coreProperties>
</file>