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2405" activeTab="0"/>
  </bookViews>
  <sheets>
    <sheet name="wykaz jednostek" sheetId="1" r:id="rId1"/>
    <sheet name="budynki" sheetId="2" r:id="rId2"/>
    <sheet name="Sprzęty elektroniczne" sheetId="3" r:id="rId3"/>
    <sheet name="śr. trwałe i inn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'budynki'!$A$2:$F$90</definedName>
    <definedName name="_xlnm.Print_Area" localSheetId="6">'lokalizacje'!$A$1:$C$49</definedName>
    <definedName name="_xlnm.Print_Area" localSheetId="4">'Pojazdy'!$A$1:$Y$49</definedName>
    <definedName name="_xlnm.Print_Area" localSheetId="2">'Sprzęty elektroniczne'!$A$1:$D$792</definedName>
    <definedName name="_xlnm.Print_Area" localSheetId="5">'szkody'!$A$1:$D$96</definedName>
    <definedName name="_xlnm.Print_Area" localSheetId="0">'wykaz jednostek'!$A$1:$G$20</definedName>
    <definedName name="_xlnm.Print_Titles" localSheetId="1">'budynki'!$A:$A,'budynki'!$2:$3</definedName>
  </definedNames>
  <calcPr fullCalcOnLoad="1"/>
</workbook>
</file>

<file path=xl/sharedStrings.xml><?xml version="1.0" encoding="utf-8"?>
<sst xmlns="http://schemas.openxmlformats.org/spreadsheetml/2006/main" count="1802" uniqueCount="1007">
  <si>
    <t xml:space="preserve">Cegła wapienna,
 pustak, ocieplone
 styropianem
</t>
  </si>
  <si>
    <t xml:space="preserve">Kleina
</t>
  </si>
  <si>
    <t xml:space="preserve">stropodach,
pokrycie papą
  </t>
  </si>
  <si>
    <t>p.poż.: gaśnice proszkowe GP6 – 10 szt., gaśnice do gaszenia układu elektrycznego – 2 szt.,  hydranty – 2 szt., przeciwpożarowy wyłącznik prądu. Przeciwkradzieżowe: kraty w oknach na parterze i oknach piwnicznych, wewnętrzne strefy monitorowanego systemu alarmowego (7) – od 15.30 – 7.30 w dni robocze oraz całodobowy: soboty, niedziele i święta, a także ochrona fizyczna – od 15.30 – 7.30 w dni  robocze  oraz  całodobowo  w soboty, niedziele i święta</t>
  </si>
  <si>
    <t>Monitor LP</t>
  </si>
  <si>
    <t>Drukarka hp DESK Jet 38020</t>
  </si>
  <si>
    <t>Monitor Samsung</t>
  </si>
  <si>
    <t>Koncentrator</t>
  </si>
  <si>
    <t xml:space="preserve">UPS </t>
  </si>
  <si>
    <t>SWICH 24-portowy</t>
  </si>
  <si>
    <t>Adapter USB</t>
  </si>
  <si>
    <t>CDRW</t>
  </si>
  <si>
    <t>Kontroler RAID</t>
  </si>
  <si>
    <t>Monitor Daewoo</t>
  </si>
  <si>
    <t>Serwer HP</t>
  </si>
  <si>
    <t xml:space="preserve">UPS APC SMART </t>
  </si>
  <si>
    <t>Monitor LCD IIYAMA 17”</t>
  </si>
  <si>
    <t>Drukarka Samsung</t>
  </si>
  <si>
    <t>Skaner Mustak</t>
  </si>
  <si>
    <t>Monitor LB</t>
  </si>
  <si>
    <t>UPS-Ewer</t>
  </si>
  <si>
    <t>Swatch</t>
  </si>
  <si>
    <t>Ruter</t>
  </si>
  <si>
    <t>Laminator</t>
  </si>
  <si>
    <t>Kontroler RAD</t>
  </si>
  <si>
    <t>Aewoo</t>
  </si>
  <si>
    <t>UPS-800-S</t>
  </si>
  <si>
    <t>Switch 19</t>
  </si>
  <si>
    <t>OPS-Active 800V</t>
  </si>
  <si>
    <t>Monitor COLOR SVGA 15”LG</t>
  </si>
  <si>
    <t>Monitor LSD Samsung 15”</t>
  </si>
  <si>
    <t>Drukarka HP D 5100</t>
  </si>
  <si>
    <t>Serwer print</t>
  </si>
  <si>
    <t>Monitor LG 17”</t>
  </si>
  <si>
    <t>Telefax laserowy</t>
  </si>
  <si>
    <t>Urządzenie wielofunkcyjne MASHUATEC</t>
  </si>
  <si>
    <t>Drukarka laserowa LEXMARK E323-nr S 891L8M4</t>
  </si>
  <si>
    <t>Drukarka laserowa LEXMARK E323-nr S 891L787</t>
  </si>
  <si>
    <t>Drukarka laserowa LEXMARK E323-nr S 880659F</t>
  </si>
  <si>
    <t>Drukarka laserowa LEXMARK E323-nr S 88064D3</t>
  </si>
  <si>
    <t>Zasilacz awaryjny EVER nr 149263</t>
  </si>
  <si>
    <t>Czytnik kodu PDF (2szt.): nr X-24-02237, X-24-03462</t>
  </si>
  <si>
    <t>Komputer PC Fujitsu-Simens (PC1)-PR</t>
  </si>
  <si>
    <t>komputer PC Fujitsu-Simens (PC1)-PR</t>
  </si>
  <si>
    <t>Drukarka laserowa LEXMARK E321-PR</t>
  </si>
  <si>
    <t>Drukarka do wydruków dow. Rej. LEXMARK T420DN-PR</t>
  </si>
  <si>
    <t>Zasilacz awaryjny (UPS dla drukarek PR) 2 szt.</t>
  </si>
  <si>
    <t>zasilacz awaryjny (UPS dla drukarek PR) 5 szt.</t>
  </si>
  <si>
    <t>Urządzenie NASHUETEC</t>
  </si>
  <si>
    <t>UPS-EVER DUO 500</t>
  </si>
  <si>
    <t>Monitor 17”-Compag</t>
  </si>
  <si>
    <t>Drukarka HP Laser Jet</t>
  </si>
  <si>
    <t>Skaner HP Scan Jet</t>
  </si>
  <si>
    <t>Monitor Sync Master 15”</t>
  </si>
  <si>
    <t>Monitor BeQ 15”</t>
  </si>
  <si>
    <t>Serwer MAXDATA</t>
  </si>
  <si>
    <t>Serwer INSTALI P4 3.0</t>
  </si>
  <si>
    <t>Monitor LCD 17” HIVSION</t>
  </si>
  <si>
    <t>Drukarka OKI</t>
  </si>
  <si>
    <t>Monitor 17”</t>
  </si>
  <si>
    <t xml:space="preserve">UPS (5szt.) </t>
  </si>
  <si>
    <t>UPS-EVER ECO 700 VA (2szt.)</t>
  </si>
  <si>
    <t>Switch</t>
  </si>
  <si>
    <t>UPS-Smart 750</t>
  </si>
  <si>
    <t>UPS Ever Ero 1200</t>
  </si>
  <si>
    <t>Monitor 15”</t>
  </si>
  <si>
    <t>Drukarka Samsung CLP 510N</t>
  </si>
  <si>
    <t xml:space="preserve">Skaner </t>
  </si>
  <si>
    <t>Drukarka</t>
  </si>
  <si>
    <t xml:space="preserve">Monitor </t>
  </si>
  <si>
    <t>Drukarka Samsung ML2010P</t>
  </si>
  <si>
    <t>Projektor multimedialny</t>
  </si>
  <si>
    <t>Niszczarka IDEAL 2400 4MM (2szt.)</t>
  </si>
  <si>
    <t>Drukarka Lexmark</t>
  </si>
  <si>
    <t>Skaner Plustek</t>
  </si>
  <si>
    <t>Monitor LCD 19”</t>
  </si>
  <si>
    <t>Drukarka HP LJ Lasercolor</t>
  </si>
  <si>
    <t>Drukarka LEXMARK E 120-PWPW</t>
  </si>
  <si>
    <t>System nagłaśniający</t>
  </si>
  <si>
    <t>Niszczarka Fellowers C-220</t>
  </si>
  <si>
    <t>Niszczarka Fellowers C-450cs</t>
  </si>
  <si>
    <t>Jednostka centralna</t>
  </si>
  <si>
    <t>Drukarka Kyoceraf</t>
  </si>
  <si>
    <t xml:space="preserve">Niszczarka Fellowers </t>
  </si>
  <si>
    <t>Laptop</t>
  </si>
  <si>
    <t>Aparat cyfrowy CANON</t>
  </si>
  <si>
    <t>Notebook HP</t>
  </si>
  <si>
    <t>Zestaw telefoniczny</t>
  </si>
  <si>
    <t>Telefon NOKIA 6020 (10szt.)</t>
  </si>
  <si>
    <t xml:space="preserve">Telefon NOKIA 6020 </t>
  </si>
  <si>
    <t>Telefon NOKIA  2610</t>
  </si>
  <si>
    <t>Telefon NOKIA 6030</t>
  </si>
  <si>
    <t>Telefon NOKIA N70</t>
  </si>
  <si>
    <t>Telefon SPV M3000</t>
  </si>
  <si>
    <t>Notebook TOSHIBA</t>
  </si>
  <si>
    <t>Telefon komórkowy</t>
  </si>
  <si>
    <t>Telefon komorkowy SPV M650</t>
  </si>
  <si>
    <t>Telefon komórkowy NOKIA E65</t>
  </si>
  <si>
    <t>Telefon komórkowy NOKIA 6300</t>
  </si>
  <si>
    <t>Samochód osobowy NISSAN</t>
  </si>
  <si>
    <t>N16, Almera</t>
  </si>
  <si>
    <t>SJNBAAN16V0449942</t>
  </si>
  <si>
    <t>QG15220616Q</t>
  </si>
  <si>
    <t>WSE V007</t>
  </si>
  <si>
    <t>5/-</t>
  </si>
  <si>
    <t>1690 kg</t>
  </si>
  <si>
    <t>129.564</t>
  </si>
  <si>
    <t>Immobilizer</t>
  </si>
  <si>
    <t>Samochód osobowy  MITSUBISHI</t>
  </si>
  <si>
    <t>DAO, Carisma 1,6</t>
  </si>
  <si>
    <t>XMCLNDA1A3F046888</t>
  </si>
  <si>
    <t>4G92PY4271</t>
  </si>
  <si>
    <t>WSE Y313</t>
  </si>
  <si>
    <t>1705 kg</t>
  </si>
  <si>
    <t>109.684</t>
  </si>
  <si>
    <t>Szkoda komunikacyjna Nissa Almera WSE V007</t>
  </si>
  <si>
    <t>Szkoda komunikacyjna Mitsubishi Carisma WSE Y313</t>
  </si>
  <si>
    <t>zgodnie z danymi z wykazu budynków</t>
  </si>
  <si>
    <t>j.w</t>
  </si>
  <si>
    <t>776-14-88-639</t>
  </si>
  <si>
    <t>610946305</t>
  </si>
  <si>
    <t>6321Z</t>
  </si>
  <si>
    <t xml:space="preserve"> ul. Kościuszki 1A</t>
  </si>
  <si>
    <t>Wiata – magazyn</t>
  </si>
  <si>
    <t>Magazyn</t>
  </si>
  <si>
    <t>Dozór agencji ochrony przez część doby, gaśnica pr.</t>
  </si>
  <si>
    <t>Brak</t>
  </si>
  <si>
    <t>09-200 Sierpc, ul. Kościuszki 1A</t>
  </si>
  <si>
    <t>10 km</t>
  </si>
  <si>
    <t>15 m, obiekt użytkowy</t>
  </si>
  <si>
    <t>parterowy</t>
  </si>
  <si>
    <t xml:space="preserve">Płyta </t>
  </si>
  <si>
    <t>Drewno</t>
  </si>
  <si>
    <t>Budynek administracyjny</t>
  </si>
  <si>
    <t>Biura</t>
  </si>
  <si>
    <t>Monitoring-sygnał alarmowy przekazywany agencji ochrony,  dozór agencji ochrony przez część doby, gasnica pr.</t>
  </si>
  <si>
    <t>Budynek socjalny</t>
  </si>
  <si>
    <t>20 m, obiekt użytkowy</t>
  </si>
  <si>
    <t>Portiernia murowana</t>
  </si>
  <si>
    <t>Portiernia, pomieszczenie sanitarne z WC</t>
  </si>
  <si>
    <t>Cegła</t>
  </si>
  <si>
    <t>Malarnia – kontener</t>
  </si>
  <si>
    <t>Pomieszczenie socjalne prac, i malarnia znaków</t>
  </si>
  <si>
    <t>Blacha</t>
  </si>
  <si>
    <t>Plac składowy i drogi wewnętrzne</t>
  </si>
  <si>
    <t>Plac do soli i piasku</t>
  </si>
  <si>
    <t>Instalacja NN</t>
  </si>
  <si>
    <t>Dozór agencji ochrony przez część doby</t>
  </si>
  <si>
    <t>Drogi i obiekty drogowe</t>
  </si>
  <si>
    <t>Granice Powiatu Sierpc</t>
  </si>
  <si>
    <t>Drukarka laserowa</t>
  </si>
  <si>
    <t>Drukarka atramentowa</t>
  </si>
  <si>
    <t>Kserokopiarka</t>
  </si>
  <si>
    <t>Drukarka igłowa</t>
  </si>
  <si>
    <t>Ciągnik rolniczy Ursus</t>
  </si>
  <si>
    <t>C4011</t>
  </si>
  <si>
    <t>PCP1876</t>
  </si>
  <si>
    <t>9946Mth</t>
  </si>
  <si>
    <t>Przyczepa Sanok</t>
  </si>
  <si>
    <t>D46A</t>
  </si>
  <si>
    <t>PLO1602</t>
  </si>
  <si>
    <t>Lublin</t>
  </si>
  <si>
    <t>SUL332212W0035026</t>
  </si>
  <si>
    <t>WPE1071</t>
  </si>
  <si>
    <t>Peugeot Partner</t>
  </si>
  <si>
    <t>1,9D</t>
  </si>
  <si>
    <t>VF35VFJZE60165212</t>
  </si>
  <si>
    <t>WSE38JY</t>
  </si>
  <si>
    <t>Ciągnik Rolniczy Lamborghini z osprzętem</t>
  </si>
  <si>
    <t>R4.110</t>
  </si>
  <si>
    <t>L23S094WVT1615</t>
  </si>
  <si>
    <t>WSE08AT</t>
  </si>
  <si>
    <t>Mercedes</t>
  </si>
  <si>
    <t>Benz 1520</t>
  </si>
  <si>
    <t>WDB6770231K045357</t>
  </si>
  <si>
    <t>WSE15LY</t>
  </si>
  <si>
    <t>HDS</t>
  </si>
  <si>
    <t>Postępowanie nie zakończone</t>
  </si>
  <si>
    <t>Szkoda w pojeździe spowodowana złym stanem nawierzchni dróg</t>
  </si>
  <si>
    <t>Brak danych</t>
  </si>
  <si>
    <t>Szkody w pojazdach spowodowane złym stanem nawierzchni dróg</t>
  </si>
  <si>
    <t xml:space="preserve">776-154-75-14 </t>
  </si>
  <si>
    <t>000782540</t>
  </si>
  <si>
    <t>8022G</t>
  </si>
  <si>
    <t xml:space="preserve"> 09-200 Sierpc</t>
  </si>
  <si>
    <t>ul. Armii Krajowej 10</t>
  </si>
  <si>
    <t>Budynek szkolny</t>
  </si>
  <si>
    <t>edukacyjne</t>
  </si>
  <si>
    <t>Zielona Karta*** (kraj)</t>
  </si>
  <si>
    <r>
      <t>1.600 cm</t>
    </r>
    <r>
      <rPr>
        <vertAlign val="superscript"/>
        <sz val="10"/>
        <rFont val="Arial"/>
        <family val="2"/>
      </rPr>
      <t>3 </t>
    </r>
  </si>
  <si>
    <r>
      <t>1497 cm</t>
    </r>
    <r>
      <rPr>
        <vertAlign val="superscript"/>
        <sz val="10"/>
        <color indexed="8"/>
        <rFont val="Arial"/>
        <family val="2"/>
      </rPr>
      <t>3</t>
    </r>
  </si>
  <si>
    <r>
      <t>1597 cm</t>
    </r>
    <r>
      <rPr>
        <vertAlign val="superscript"/>
        <sz val="10"/>
        <color indexed="8"/>
        <rFont val="Arial"/>
        <family val="2"/>
      </rPr>
      <t>3</t>
    </r>
  </si>
  <si>
    <t>systemem ubezpieczenia w ramach zielonej karty objete są kraje:  Albania, Białoruś, Bośnia i Hercegowina, Iran, Izrael, Macedonia, Maroko, Mołdawia, Serbia i Czarnogóra, Tunezja, Turcja, Ukraina</t>
  </si>
  <si>
    <t>929159,00  (trwają prace: Zmiana konstrukcji dachu i docieplenie budynków Zespołu Szkół nr 1 - szacunkowa wartość wykonywanych prac 750000,00 zł - planowane zakonczenie prac 15.08.2008r.)</t>
  </si>
  <si>
    <t>gaśnice proszkowe szt. 10, hydranty, okratowanie okien piwnicy (wysoka piwnica), okratowanie okien pomieszczeń zagrożonych, instalacja alarmowa z powiadamianiem w najbardziej zagrożonych pomieszczeniach, dozór pracowniczy całodobowy, monitoring.</t>
  </si>
  <si>
    <t>okna na parterze okratowane, okna z możliwością dostępu przez sąsiednidach okratowane</t>
  </si>
  <si>
    <t>zamki patentowe, drzwi główne 1 zamek, drzwi boczne 2 zamki, drzwi ewakuacyjne 1 zamek, drzwi z łącznika na boiska 2 zamki, drzwi ewakuacyjne sala gimnastyczna 1 zamek i jedna kłódka zamykana od wewnątrz</t>
  </si>
  <si>
    <t>09-200 Sierpc, ul. Armii Krajowej 10</t>
  </si>
  <si>
    <t>ok. 2 km</t>
  </si>
  <si>
    <t>10 m, domy mieszkalne, Centrum Kształcenia Praktycznego</t>
  </si>
  <si>
    <t>ok. 2000</t>
  </si>
  <si>
    <t>cegła ceramiczna (trwają prace modernizacyjne docieplenie)</t>
  </si>
  <si>
    <t>żelbetonowe</t>
  </si>
  <si>
    <t>stropodach ( trwają prace modernizacyjne docieplenie dachu i zmiana konstrukcji na  na kostrukcję drewnianą pokrycie blachodachówka)</t>
  </si>
  <si>
    <t>Budynek internatu</t>
  </si>
  <si>
    <t>gaśnice proszkowe 2 szt., dozór pracowiczy całodobowy</t>
  </si>
  <si>
    <t>pokoje mieszkalne internatu znajdują się na I piętrze</t>
  </si>
  <si>
    <t>drzwi zewnętrzne 3 sztuki, 4 zamki patentowe, drzwi do lokalu internatu 2 sztuki 2 zamki antywłamaniowe</t>
  </si>
  <si>
    <t>09-200 Sierpc, ul. Armii Krajowej 8a/1</t>
  </si>
  <si>
    <t>ok. 630</t>
  </si>
  <si>
    <t>cegła ceramiczna</t>
  </si>
  <si>
    <t>1/2 betonowy, 1/2 belki drewniane</t>
  </si>
  <si>
    <t>konstrukcja drewniana, pokrycie blachodachówka</t>
  </si>
  <si>
    <t>Zestaw Komputerowy</t>
  </si>
  <si>
    <t>Zestaw Komputerowy (bez monitora)  - 13 szt</t>
  </si>
  <si>
    <t>Monitor Actina 17'' - 9 szt</t>
  </si>
  <si>
    <t>Zestaw Komputerowy (bez monitora)  - 3 szt</t>
  </si>
  <si>
    <t>Drukarka Laser Jet 1000</t>
  </si>
  <si>
    <t>Karta PCI do monitoringu HICAP</t>
  </si>
  <si>
    <t>Zestaw komputerowy (bez monitora)</t>
  </si>
  <si>
    <t>Monitor CTX 17'' - 10 szt</t>
  </si>
  <si>
    <t>Komputer NTT Etiuda - 4 szt</t>
  </si>
  <si>
    <t>Monitor 17'' Sync Master  - 4 szt</t>
  </si>
  <si>
    <t>Wielofunkcyjne urządzenie HP LaserJet</t>
  </si>
  <si>
    <t>Komputer - 4 szt</t>
  </si>
  <si>
    <t>Sieciowa drukarka laserowa</t>
  </si>
  <si>
    <t>Monitor LCD 17'' - 4szt</t>
  </si>
  <si>
    <t>Mikrofon b/p U810HL (zestaw)</t>
  </si>
  <si>
    <t>Serwer z klawiaturą i myszką optyczną</t>
  </si>
  <si>
    <t>Komputer 5017, ps/2 - 14 szt</t>
  </si>
  <si>
    <t>Drukarka laserowa Samsung</t>
  </si>
  <si>
    <t>Monitor LCD 17'' Samsung - 16 szt</t>
  </si>
  <si>
    <t>Generator funkcyjny 9205C - 2 szt</t>
  </si>
  <si>
    <t>Oscyloskop cyfrowy DS. 5062 MA - 2 szt</t>
  </si>
  <si>
    <t>System mikroprocesorowy DSM - 51- 8 szt</t>
  </si>
  <si>
    <t>Układ sterowniczy PLC:ZD-100 PLC - 8 szt</t>
  </si>
  <si>
    <t>Zasilacz - 2 - szt</t>
  </si>
  <si>
    <t>Komputer-zestaw uczniowski 17 LCD - 15 szt</t>
  </si>
  <si>
    <t>Komputer-stanowisko multimedialne MCI - 4 szt</t>
  </si>
  <si>
    <t>Zestaw serwer</t>
  </si>
  <si>
    <t xml:space="preserve">Monitor LCD 17'' Samsung </t>
  </si>
  <si>
    <t>Skaner HP ScanJet 3800 - 2 szt</t>
  </si>
  <si>
    <t>Drukarka ML2571N</t>
  </si>
  <si>
    <t>Komputer Actina Sierra - 14 szt</t>
  </si>
  <si>
    <t xml:space="preserve">Komputer Actina Sierra  </t>
  </si>
  <si>
    <t>Drukarka HP LaserJet P 2015N</t>
  </si>
  <si>
    <t>Monitor LCD LG 15 szt</t>
  </si>
  <si>
    <t>Monitor 4 szt</t>
  </si>
  <si>
    <t>Komputer Actina Sierra 4 szt</t>
  </si>
  <si>
    <t>Telewizor Samsung</t>
  </si>
  <si>
    <t>Telewizor Panasonic</t>
  </si>
  <si>
    <t>Zestaw komputerowy 3 szt</t>
  </si>
  <si>
    <t>Urządzenie wielofunkcyjne Samsung</t>
  </si>
  <si>
    <t>Laptop Fujitsu Simens</t>
  </si>
  <si>
    <t>Laptop TravelMate</t>
  </si>
  <si>
    <t>Projektor multimedialny Sanyo</t>
  </si>
  <si>
    <t>Aparatcyfrowy Olympus C-120</t>
  </si>
  <si>
    <t>Aparat cyfrowy Canon A530</t>
  </si>
  <si>
    <t>Keyboard</t>
  </si>
  <si>
    <t>Komputer przenośny NC 6120</t>
  </si>
  <si>
    <t>Wideoprojektor NEC VT48</t>
  </si>
  <si>
    <t>Wideoprojektor NEC VT58</t>
  </si>
  <si>
    <t>Komputer przenośny Macintosh</t>
  </si>
  <si>
    <t>Komputer przenośny HP Compaq</t>
  </si>
  <si>
    <t>Wideoprojektor - Benq MP 721C</t>
  </si>
  <si>
    <t>Monitoring</t>
  </si>
  <si>
    <t>Zestaw komputerowy do monitoringu (bez monitora)</t>
  </si>
  <si>
    <t>Daewoo</t>
  </si>
  <si>
    <t>Matiz</t>
  </si>
  <si>
    <t>SUPMF484D1W036481</t>
  </si>
  <si>
    <t>WSE J624</t>
  </si>
  <si>
    <t>17-07-2008</t>
  </si>
  <si>
    <t>5 osób</t>
  </si>
  <si>
    <t>immobiliser</t>
  </si>
  <si>
    <t>Zespół Szkół nr 1, 09-200 Sierpc, ul. Armii Krajowej 10</t>
  </si>
  <si>
    <t>Internat przy Zespole Szkół nr 1, 09-200 Sierpc, ul. Armii Krajowej 8a/1</t>
  </si>
  <si>
    <t>gaśnice proszkowe 2 szt., dozór pracowniczy całodobowy</t>
  </si>
  <si>
    <t>776-15-47-224</t>
  </si>
  <si>
    <t>000201158</t>
  </si>
  <si>
    <t>8022</t>
  </si>
  <si>
    <t xml:space="preserve"> ul. Wiosny Ludów 7</t>
  </si>
  <si>
    <t>Budynek szkoły</t>
  </si>
  <si>
    <t>09-200 Sierpc, ul. Wiosny Ludów 7</t>
  </si>
  <si>
    <t>15 m - blok mieszkalny</t>
  </si>
  <si>
    <t>2293 m2</t>
  </si>
  <si>
    <t>Jednostki organizacyjne Powiatu Sierpeckiego</t>
  </si>
  <si>
    <t>Razem środki trwałe</t>
  </si>
  <si>
    <t>Razem środki obrotowe</t>
  </si>
  <si>
    <t>Szpital - Słowackiego 32, Sierpc</t>
  </si>
  <si>
    <t>cegła dziurawka</t>
  </si>
  <si>
    <t>płyta akermanowa</t>
  </si>
  <si>
    <t>murłata + blacha przemysłowa</t>
  </si>
  <si>
    <t>1) gasnice proszkowe: 2 kg - 5 szt.+4 kg - 2 szt. + 6 kg - 5 szt.2) Koce gasnicze - 2 szt 3) hydranty szatfkowe 6 szt. 4) Kraty w oknach: parter: biblioteka, archiwum, sekretariat, administracja, szatnia WF, klasa techniki biurowej, magazyn ksero; zapl. WF Sali gimn., siłownia, szatnia główna młodzieży. I piętro: sala 107 i 108 a - komputery;samorząd uczn., pokój przyjęć rodz., gab.kier.szkol.prakt, gab. V-ce dyr.. II piętro: magazyn PO 5) dozór prac.całodob. 6) monitoring wnętrza szkoły</t>
  </si>
  <si>
    <t>1) Kraty w oknach: parter: biblioteka, archiwum, sekretariat, administracja, szatnia WF, klasa techniki biurowej, magazyn ksero; zapl. WF Sali gimn., siłownia, szatnia główna młodzieży. I piętro: sala 107 i 108 a - komputery;samorząd uczn., pokój przyjęć rodz., gab.kier.szkol.prakt, gab. V-ce dyr.. II piętro: magazyn PO  2) dozór prac.całodob.  3) monitoring wnętrza szkoły</t>
  </si>
  <si>
    <t>Główne wejście do szkoły:4 zamki - wkładka patentowa Wejście od strony kuchni: 2 zamki: 1 romb5 + wkładka patentowa Wejście od strony szatni: 2 zamki - 1 romb 5 + jedna wkładka patentowa Wejście od strony siłowni: 2 zamki - 1 romb 5 + jedna wkładka patentowa Wejście od strony kotłowni:  2 zamki - 1 patent łucznik + jedna wkładka patentowa Wejście od strony zaplecza WF: 2 zamki: 1 romb 5 i jeden patent łucznik  Wejście przy sztani obok s. nr 16: 3 zamki: 1 romb5+1 patent łucznik+1 patent wkładka</t>
  </si>
  <si>
    <t>MONITORY 17 LITEON 20 SZT</t>
  </si>
  <si>
    <t>KOMPUTERY UCZNIOWSKIE CELERON 14 KPL</t>
  </si>
  <si>
    <t>KOMPUTERY UCZNIOWSKIE CELERON MCI 4 KPL</t>
  </si>
  <si>
    <t>KOMPUTER UCZNIOWSKI CELERON CD/RW 1 KPL</t>
  </si>
  <si>
    <t>UPS 633700435</t>
  </si>
  <si>
    <t>PRZEŁĄCZNIK SIECIOWY 31 PORT upling 3851400003</t>
  </si>
  <si>
    <t>URZĄDZENIE WIELOFUNKCYJNE HPd125XiHU27HBM2HZ</t>
  </si>
  <si>
    <t>SERWER 3072603</t>
  </si>
  <si>
    <t>DRUKARKA LASEROWA KYOCERA MITAFS3280342</t>
  </si>
  <si>
    <t>ZESTAW KOMPUTEROWY 1 KPL.</t>
  </si>
  <si>
    <t>ZESTAW KOMPUTEROWY 2 KPL.</t>
  </si>
  <si>
    <t>ZESTAW KOMPUTEROWY Z SERWEREM 1 KPL.</t>
  </si>
  <si>
    <t>ZESTAW KOMPUTEROWY 12 KPL.</t>
  </si>
  <si>
    <t>DRUKARKA HP LASERJET 1020 1 SZT</t>
  </si>
  <si>
    <t>DRUKARKA LASERJET 1020 A4 1 SZT</t>
  </si>
  <si>
    <t>DRUKARKA HP LASER 1020 1 SZT.</t>
  </si>
  <si>
    <t>PROJEKTOR ACER PD115 DLP/SVGA/2100 3 SZT</t>
  </si>
  <si>
    <t>EKRAN RĘCZNY ALTUS 1515X/150 CM WHI 3 SZT</t>
  </si>
  <si>
    <t>ZESTAW KOMPUTEROWY Y DSX43000/I945/512D</t>
  </si>
  <si>
    <t>ZESTAW KOMPUTEROWY 0DSX C3060/EA65/512D 1 KPL</t>
  </si>
  <si>
    <t>MONITOR AG NEORO F-417 17 " LCD 12 M 450:1 1 SZT.</t>
  </si>
  <si>
    <t>MONITOR BELINEA 17" LCD 101711VB 1 SZT.</t>
  </si>
  <si>
    <t>SERWER Z KLAWIATURA I MYSZKĄ OPTYCZNA 2 SZT</t>
  </si>
  <si>
    <t xml:space="preserve">KOMPUTER- UCZNIOWSKA STACJA ROBOCZA 28 KPL. </t>
  </si>
  <si>
    <t>MONITOR LCD 17" - 710 NSAMSUNG 40 SZT.</t>
  </si>
  <si>
    <t>KOMPUTER - STANOWISKO MULIMED. W MCI 8 KPL.</t>
  </si>
  <si>
    <t>KOMPUTER - UCZNIOWSKA STACJA ROBOCZA 2 KPL</t>
  </si>
  <si>
    <t>VIDEOPROJEKTOR NEC VT48 2 SZT</t>
  </si>
  <si>
    <t>SIECIOWA DRUKARKA LASEROWA SAMSUNG ML2251N 4 SZT</t>
  </si>
  <si>
    <t>PRZEŁĄCZNIK SIECIOWY 19" 16POTOWY LINKSYS 4SZT.</t>
  </si>
  <si>
    <t>PROJEKTOR MULTIMEDIALNY BENQ PB-8259-B81 1 SZT</t>
  </si>
  <si>
    <t>TELEFAX-PANASONIC KX-FP 148 PD 1 SZT</t>
  </si>
  <si>
    <t>KOPIARKA SHARP AR 5316 1 SZT</t>
  </si>
  <si>
    <t>ZESTAW KOMPUTEROWY 1 SZT</t>
  </si>
  <si>
    <t>Aparat cyfrowy Media-Tech SN 0211084593</t>
  </si>
  <si>
    <t>Komputer przenosny NC 6120 2 kpl</t>
  </si>
  <si>
    <t>Laptop PMSMC 1400 C 1M/512D/40F/DVDRW/15/8050-3szt.x4.000</t>
  </si>
  <si>
    <t xml:space="preserve">Dyktafon cyfrowy </t>
  </si>
  <si>
    <t>Zestaw monitoringu wewnątrz szkoły (16 kamer)</t>
  </si>
  <si>
    <t>STUDZIENIEC 30</t>
  </si>
  <si>
    <t>09-200 Sierpc, Studzieniec 30 - ZSR w Studzieńcu</t>
  </si>
  <si>
    <t>776-14-82-499</t>
  </si>
  <si>
    <t>000306762</t>
  </si>
  <si>
    <t>851 Z</t>
  </si>
  <si>
    <t xml:space="preserve"> ul. Słowackiego 32</t>
  </si>
  <si>
    <t>Budynek Szpitala</t>
  </si>
  <si>
    <t>spraw.usług medycz.</t>
  </si>
  <si>
    <t>GP -4x - 18 szt; GP 2 x - 15 szt: hydrant fi 52 11 szt; hydrant fi 25 4 szt.</t>
  </si>
  <si>
    <t>kraty w oknach pracowni holteroskiej, kasa- czujnik ruchu, alarm(policja),kraty</t>
  </si>
  <si>
    <t>12-YETI-zamki patent.</t>
  </si>
  <si>
    <t>Słowackiego 32</t>
  </si>
  <si>
    <t>900m</t>
  </si>
  <si>
    <t>zabud.jednorodzinne-100m</t>
  </si>
  <si>
    <t>ok..4500</t>
  </si>
  <si>
    <t>dwie z poddaszem</t>
  </si>
  <si>
    <t>częściowo</t>
  </si>
  <si>
    <t>żelbetowy</t>
  </si>
  <si>
    <t>częśc: drew.żelb.blachodachówka</t>
  </si>
  <si>
    <t>Budynek Dyrekcji,Krwiodawstwa,Apteki</t>
  </si>
  <si>
    <t>pomocnicze+administr.</t>
  </si>
  <si>
    <t>Gaśnica GP 4x- 2 szt; GP 2x- 8 szt.Hydrant fi 25 1 szt; Hydrant fi 52 1 szt,</t>
  </si>
  <si>
    <t xml:space="preserve">Apteka i część magazynowa okratowane, apteka -czyjniki ruchu i alarm </t>
  </si>
  <si>
    <t>Budynek Tlenowni</t>
  </si>
  <si>
    <t>pomocnicze</t>
  </si>
  <si>
    <t>GP 2x 6 szt.</t>
  </si>
  <si>
    <t>Budynek Magazynu OC</t>
  </si>
  <si>
    <t xml:space="preserve">GP 4x- 1 szt. </t>
  </si>
  <si>
    <t>Okna okratowane</t>
  </si>
  <si>
    <t>Budynek Oczyszczalni</t>
  </si>
  <si>
    <t>GP 2x - 1 szt.</t>
  </si>
  <si>
    <t>Budynek Prosektorium</t>
  </si>
  <si>
    <t>Budynek Portierni</t>
  </si>
  <si>
    <t>Budynek Pralni i Kotłowni</t>
  </si>
  <si>
    <t>GP 2x - 3 szt.</t>
  </si>
  <si>
    <t>Budynek Agregatu prąd.</t>
  </si>
  <si>
    <t>GP 4x - 1 szt.</t>
  </si>
  <si>
    <t>Budynek -Warsztaty</t>
  </si>
  <si>
    <t>GP 2 x- 6 szt.</t>
  </si>
  <si>
    <t>Budynek Pralni Noworodkowej</t>
  </si>
  <si>
    <t>GP 4x - 3 szt. GP 2x - 16 szt.</t>
  </si>
  <si>
    <t>Budynek 8 segmentowy</t>
  </si>
  <si>
    <t>GP 2x - 2 szt.</t>
  </si>
  <si>
    <t>kraty w oknach pracowni holteroskiej,</t>
  </si>
  <si>
    <t>Budynek -Kiosk spożywczy</t>
  </si>
  <si>
    <t>Budynek Przychodni</t>
  </si>
  <si>
    <t>GP 4 x - 3 szt. GP 2x - 2 szt. Hydrant wew. fi 52 - 4 szt.</t>
  </si>
  <si>
    <t>Ogrodzenie z siatki.</t>
  </si>
  <si>
    <t>3-YETI-zamki patent.</t>
  </si>
  <si>
    <t>Słowackiego 16</t>
  </si>
  <si>
    <t>800m</t>
  </si>
  <si>
    <t>zabud.jednorodzinne-25m</t>
  </si>
  <si>
    <t>Budynek -Instalacja Tlenowa</t>
  </si>
  <si>
    <t>Pomieszczenia piwniczne- w części okratowane.</t>
  </si>
  <si>
    <t>Aparat do znieczulania ogólnego</t>
  </si>
  <si>
    <t>Aparat do morfologii</t>
  </si>
  <si>
    <t>Aparat RTG</t>
  </si>
  <si>
    <t>Aparat do pomiaru kontroli jakości (Densytometr)</t>
  </si>
  <si>
    <t>Aparat do pomiaru kontroli jakości (Fantom mammograficzny)</t>
  </si>
  <si>
    <t>Aparat do pomiaru kontroli jakości (Sensytometr)</t>
  </si>
  <si>
    <t>Bieżnia z oprogramowaniem</t>
  </si>
  <si>
    <t>Rejestrator Aspekt</t>
  </si>
  <si>
    <t>Rejestrator Holterowski</t>
  </si>
  <si>
    <t>Kolonoskop</t>
  </si>
  <si>
    <t>Defibrylator</t>
  </si>
  <si>
    <t>Głowica kardiologiczna</t>
  </si>
  <si>
    <t>Gastroskop</t>
  </si>
  <si>
    <t>Insuflator</t>
  </si>
  <si>
    <t>Elektrokardiograf</t>
  </si>
  <si>
    <t>Koagulometr</t>
  </si>
  <si>
    <t>Nastołowa komora laminarna</t>
  </si>
  <si>
    <t>Pulsoksymetr</t>
  </si>
  <si>
    <t>Pompa infuzyjna</t>
  </si>
  <si>
    <t>Pompa strzykawkowa</t>
  </si>
  <si>
    <t>Stół operacyjny</t>
  </si>
  <si>
    <t>Respirator</t>
  </si>
  <si>
    <t>Sterylizator</t>
  </si>
  <si>
    <t>Unit stomatologiczny</t>
  </si>
  <si>
    <t>Kardiomonitor</t>
  </si>
  <si>
    <t>Negatoskop mammograficzny</t>
  </si>
  <si>
    <t>Spirometr</t>
  </si>
  <si>
    <t>Stymulator</t>
  </si>
  <si>
    <t>Ssak elektryczny</t>
  </si>
  <si>
    <t>Ultrasonograf</t>
  </si>
  <si>
    <t>Telescop (optyka laparoskopowa)</t>
  </si>
  <si>
    <t>System telewizji z cyfr.stan.podglądania</t>
  </si>
  <si>
    <t xml:space="preserve">Kopiarka </t>
  </si>
  <si>
    <t>Komputer z drukarką</t>
  </si>
  <si>
    <t>Fotel ginekologiczny</t>
  </si>
  <si>
    <t>Aparat Combi z sondą laserową</t>
  </si>
  <si>
    <t>Diatermia elektrochirurgiczna</t>
  </si>
  <si>
    <t>Lampa operacyjna,sufitowa</t>
  </si>
  <si>
    <t>Szyna do ćwiczeń oporowych</t>
  </si>
  <si>
    <t>Rejestrator Holtera</t>
  </si>
  <si>
    <t>Rotor rehabilitacyjny</t>
  </si>
  <si>
    <t>Ssak operacyjny</t>
  </si>
  <si>
    <t>Respirator transportowy</t>
  </si>
  <si>
    <t>Łóżko do intensywnej terapii medycznej</t>
  </si>
  <si>
    <t>Detektor tętna płodu</t>
  </si>
  <si>
    <t>Komputer z monitorem</t>
  </si>
  <si>
    <t>Piła do gipsu</t>
  </si>
  <si>
    <t>Światłowód</t>
  </si>
  <si>
    <t>Drukarka komputerowa</t>
  </si>
  <si>
    <t xml:space="preserve">Negatoskop </t>
  </si>
  <si>
    <t>Aparat fotograficzny, cyfrowy</t>
  </si>
  <si>
    <t>VF3GJ9HWC95230413</t>
  </si>
  <si>
    <t>WSE50JU</t>
  </si>
  <si>
    <t>specjalny</t>
  </si>
  <si>
    <t>1560cm3</t>
  </si>
  <si>
    <t>28.12.06r.</t>
  </si>
  <si>
    <t>do 3,5t</t>
  </si>
  <si>
    <t>uszkodzenie pojazdu - AC</t>
  </si>
  <si>
    <t>uszkodzenie sprzętu elektronicznego</t>
  </si>
  <si>
    <t>Przychodnia ul. Słowackiego 16</t>
  </si>
  <si>
    <t>uwaga: wartość odtworzeniowa 977000 PLN</t>
  </si>
  <si>
    <t xml:space="preserve"> środki trwałe RAZEM BEZ SPZZOZ</t>
  </si>
  <si>
    <t>środki obrotowe RAZEM BEZ SPZZOZ</t>
  </si>
  <si>
    <r>
      <t> 522 m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 xml:space="preserve"> garaż 18 m</t>
    </r>
    <r>
      <rPr>
        <vertAlign val="superscript"/>
        <sz val="12"/>
        <rFont val="Arial"/>
        <family val="2"/>
      </rPr>
      <t>2</t>
    </r>
  </si>
  <si>
    <t>wartości pojazdu z VAT</t>
  </si>
  <si>
    <t>p.poż.: gaśnice proszkowe GP6 – 3 szt., przeciwpożarowy wyłącznik prądu. Przeciwkradzieżowe: kraty w oknach na parterze, monitorowany system alarmowy – od 15.30 – 7.30 w dni robocze oraz całodobowy: soboty, niedziele i święta</t>
  </si>
  <si>
    <r>
      <t>pomoc psychologiczno-pedagogiczna</t>
    </r>
    <r>
      <rPr>
        <sz val="10"/>
        <color indexed="10"/>
        <rFont val="Arial"/>
        <family val="2"/>
      </rPr>
      <t xml:space="preserve"> uwaga: wartość odtworzeniowa 433.000 PLN</t>
    </r>
  </si>
  <si>
    <t>uwaga: wartość odtworzeniowa 308.000 PLN</t>
  </si>
  <si>
    <t>ubezpieczony przez właściciela</t>
  </si>
  <si>
    <r>
      <t xml:space="preserve">mieszkaniowe </t>
    </r>
    <r>
      <rPr>
        <sz val="10"/>
        <color indexed="10"/>
        <rFont val="Arial"/>
        <family val="2"/>
      </rPr>
      <t>uwaga: wartość odtworzeniowa 694.000 PLN</t>
    </r>
  </si>
  <si>
    <t>UWAGA: suma ubezpieczenia zawiera wartość nakładów inwestycyjnych</t>
  </si>
  <si>
    <t>SUMA UBEZPIECZENIA</t>
  </si>
  <si>
    <t>RAZEM SU BEZ SPZZOZ:</t>
  </si>
  <si>
    <r>
      <t xml:space="preserve">1. Wykaz sprzętu elektronicznego </t>
    </r>
    <r>
      <rPr>
        <b/>
        <u val="single"/>
        <sz val="10"/>
        <rFont val="Arial"/>
        <family val="2"/>
      </rPr>
      <t>stacjonarnego</t>
    </r>
    <r>
      <rPr>
        <b/>
        <sz val="10"/>
        <rFont val="Arial"/>
        <family val="2"/>
      </rPr>
      <t xml:space="preserve"> (do 5 lat) - rok 2003 i młodszy</t>
    </r>
  </si>
  <si>
    <r>
      <t xml:space="preserve">2. 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(do 5 lat) - rok 2003 i młodszy</t>
    </r>
  </si>
  <si>
    <t>razem stacjonarny bez SPZZOZ</t>
  </si>
  <si>
    <t>razem przenośny bez SPZZOZ</t>
  </si>
  <si>
    <t>razem monitoring bez SPZZOZ</t>
  </si>
  <si>
    <t>NIE</t>
  </si>
  <si>
    <t>Tabela nr 6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</si>
  <si>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</si>
  <si>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</si>
  <si>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</si>
  <si>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</si>
  <si>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</si>
  <si>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INFORMACJE O POWODZIACH</t>
  </si>
  <si>
    <t>TAK</t>
  </si>
  <si>
    <t>data zdarzenia (zdarzeń)</t>
  </si>
  <si>
    <t>wysokość strat</t>
  </si>
  <si>
    <r>
      <t xml:space="preserve">Prosimy o podanie informacji, czy </t>
    </r>
    <r>
      <rPr>
        <b/>
        <sz val="10"/>
        <rFont val="Arial"/>
        <family val="2"/>
      </rPr>
      <t>w okresie od 1997</t>
    </r>
    <r>
      <rPr>
        <sz val="10"/>
        <rFont val="Arial"/>
        <family val="2"/>
      </rPr>
      <t xml:space="preserve"> roku w Państwa jednostce oraz na terenie wszystkich Państwa lokalizacji doszło do POWODZI.</t>
    </r>
  </si>
  <si>
    <t>Nazwa Jednostki</t>
  </si>
  <si>
    <t xml:space="preserve">NIP  </t>
  </si>
  <si>
    <t xml:space="preserve">REGON  </t>
  </si>
  <si>
    <t>EKD lub PKD</t>
  </si>
  <si>
    <t>kod pocztowy</t>
  </si>
  <si>
    <t>adres</t>
  </si>
  <si>
    <t>Lp.</t>
  </si>
  <si>
    <t>lp.</t>
  </si>
  <si>
    <t>nazwa budynku</t>
  </si>
  <si>
    <t>przeznaczenie budynku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</si>
  <si>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</si>
  <si>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</si>
  <si>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</si>
  <si>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sposób zabezpieczenia otworów okiennych (dotyczy parteru oraz tych, do których możliwy jest dostęp - np. przez sąsiedni dach) - kraty, rolety, czujki alarmu</t>
  </si>
  <si>
    <t>ilość i rodzaj zamków w drzwiach zewnętrznych do budynku lub lokalu</t>
  </si>
  <si>
    <t>lokalizacja (adres)</t>
  </si>
  <si>
    <t>odległość do najbliższej jednostki zawodowej straży pożarnej lub OSP</t>
  </si>
  <si>
    <t>odległość do najbliższych zabudowań oraz informacja o ich rodzaju (mieszkalne, zakłady produkcyjne itp.)</t>
  </si>
  <si>
    <t>powierzchnia użytkowa (w metrach kwadratowych)</t>
  </si>
  <si>
    <t>ilość kondygnacji</t>
  </si>
  <si>
    <t>czy budynek jest podpiwniczony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</si>
  <si>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</si>
  <si>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</si>
  <si>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</si>
  <si>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</si>
  <si>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</si>
  <si>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 xml:space="preserve">(1)- wartość bez uwzględnienia amortyzacji. </t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</si>
  <si>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</si>
  <si>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</si>
  <si>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</si>
  <si>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</si>
  <si>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</si>
  <si>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</si>
  <si>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</si>
  <si>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</si>
  <si>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</si>
  <si>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</si>
  <si>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>Uwaga: w zestawieniu należy ująć tylko sprzęt o wartości powyżej 300 zł</t>
  </si>
  <si>
    <t xml:space="preserve">nazwa  </t>
  </si>
  <si>
    <t>rok produkcji</t>
  </si>
  <si>
    <t>wartość (początkowa) - księgowa brutto</t>
  </si>
  <si>
    <t>nazwa środka trwałego</t>
  </si>
  <si>
    <t>wartość (początkowa)</t>
  </si>
  <si>
    <t>3.  Wykaz monitoringu wizyjnego - system kamer, itp. (do 5 lat) - rok 2003 i młodszy</t>
  </si>
  <si>
    <t>nazwa środka trwałego oraz informacja, czy urządzenie zainstalowane jest wewnątrz budynku, czy na zewnątrz</t>
  </si>
  <si>
    <t>GRUPY ŚRODKÓW TRWAŁYCH I INNYCH</t>
  </si>
  <si>
    <t>WARTOŚĆ KSIĘGOWA BRUTTO (łączna wartość wszystkich środków ewidencjonowanych w poszczególnej grupie księgowej)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</si>
  <si>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</si>
  <si>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</si>
  <si>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</si>
  <si>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</si>
  <si>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</si>
  <si>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</si>
  <si>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</si>
  <si>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</si>
  <si>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</si>
  <si>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</si>
  <si>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</si>
  <si>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</si>
  <si>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</si>
  <si>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</si>
  <si>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</si>
  <si>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</si>
  <si>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</si>
  <si>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</si>
  <si>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</si>
  <si>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</si>
  <si>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</si>
  <si>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</si>
  <si>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</si>
  <si>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</si>
  <si>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</si>
  <si>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</si>
  <si>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</si>
  <si>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</si>
  <si>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</si>
  <si>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</si>
  <si>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</si>
  <si>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</t>
  </si>
  <si>
    <t>Lokalizacja (adres)</t>
  </si>
  <si>
    <t>Zabezpieczenia (znane zabezpieczenia p-poż i przeciw kradzieżowe)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</si>
  <si>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</si>
  <si>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</si>
  <si>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</si>
  <si>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</si>
  <si>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</si>
  <si>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</si>
  <si>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</si>
  <si>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</si>
  <si>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 xml:space="preserve">Liczba pracowników </t>
  </si>
  <si>
    <t>Centrum Kształcenia Praktycznego w Sierpcu</t>
  </si>
  <si>
    <t>Dom Pomocy Społecznej w Szczutowie</t>
  </si>
  <si>
    <t>Kryta Pływalnia w Sierpcu</t>
  </si>
  <si>
    <t>Liceum Ogólnokształcące w Sierpcu</t>
  </si>
  <si>
    <t>Ognisko Pracy Pozaszkolnej w Sierpcu</t>
  </si>
  <si>
    <t>Poradnia Psychologiczno-Pedagogiczna w Sierpcu</t>
  </si>
  <si>
    <t>Powiatowe Centrum Pomocy Rodzinie w Sierpcu</t>
  </si>
  <si>
    <t>Powiatowy Urząd Pracy w Sierpcu</t>
  </si>
  <si>
    <t xml:space="preserve">Powiatowy Zespół Jednostek Budżetowych w Sierpcu </t>
  </si>
  <si>
    <t>Samodzielny Publiczny Zespół Zakładów Opieki Zdrowotnej w Sierpcu</t>
  </si>
  <si>
    <t>Specjalny Ośrodek Szkolno-Wychowawczy w Sierpcu</t>
  </si>
  <si>
    <t>Starostwo Powiatowe w Sierpcu</t>
  </si>
  <si>
    <t>Zarząd Dróg Powiatowych w Sierpcu</t>
  </si>
  <si>
    <t>Zespół Szkól Nr 1 w Sierpcu</t>
  </si>
  <si>
    <t>Zespół Szkół Zawodowych Nr 2 w Sierpcu</t>
  </si>
  <si>
    <t>Technikum nr 2 w Studzieńcu</t>
  </si>
  <si>
    <t xml:space="preserve">776-15-69-44 </t>
  </si>
  <si>
    <t>6113318025</t>
  </si>
  <si>
    <t>8022 E</t>
  </si>
  <si>
    <t>09-200 Sierpc</t>
  </si>
  <si>
    <t>ul. Armii Krajowej10</t>
  </si>
  <si>
    <t>Budynek CKP 1</t>
  </si>
  <si>
    <t>Prowadzenie zajęć praktycznych</t>
  </si>
  <si>
    <t>1958 r.</t>
  </si>
  <si>
    <t>gaśnice typu proszkowego ABC 6kg. 13 szt. czujniki i urządzenia alarmowe (detektory ruchu), hydrantyn p.poż - 3szt. Kraty okienne.</t>
  </si>
  <si>
    <t>czujniki alarmu</t>
  </si>
  <si>
    <t>2 szt EuroProfil</t>
  </si>
  <si>
    <t>09-200 Sierpc; ul. Armii Krajowej 10</t>
  </si>
  <si>
    <t>2km.</t>
  </si>
  <si>
    <t>Internat - 10m</t>
  </si>
  <si>
    <t>1800m2</t>
  </si>
  <si>
    <t>Nie</t>
  </si>
  <si>
    <t>Beton</t>
  </si>
  <si>
    <t>Betonowe</t>
  </si>
  <si>
    <t>Papa</t>
  </si>
  <si>
    <t>Budynek CKP 2</t>
  </si>
  <si>
    <t>1971r.</t>
  </si>
  <si>
    <t xml:space="preserve">gaśnice typu proszkowego ABC 6kg. 1 szt. </t>
  </si>
  <si>
    <t>09 - 200 Sierpc; ul. Armii Krajowej 10</t>
  </si>
  <si>
    <t>Internat - 20m</t>
  </si>
  <si>
    <t>700m2</t>
  </si>
  <si>
    <t>Ondulina</t>
  </si>
  <si>
    <t>RAZEM</t>
  </si>
  <si>
    <t>1791m/kw x 1500zł co stanowi 2.686.500zł</t>
  </si>
  <si>
    <t>597m/kw x 1500zł co stanowi 895.500zł</t>
  </si>
  <si>
    <t>Komputery  szt.14</t>
  </si>
  <si>
    <t>2005r.</t>
  </si>
  <si>
    <t>Drukarki szt 2</t>
  </si>
  <si>
    <t>2006r.</t>
  </si>
  <si>
    <t>Rzutniki multimegialne szt. 2</t>
  </si>
  <si>
    <t>Komputer HP 9005</t>
  </si>
  <si>
    <t>2004r.</t>
  </si>
  <si>
    <t>Komputer ACTINA FOX</t>
  </si>
  <si>
    <t>Projektor</t>
  </si>
  <si>
    <t>Monitoring wewnętrzny z oprogramowaniem</t>
  </si>
  <si>
    <t>-</t>
  </si>
  <si>
    <t>DAEWOO LANOS</t>
  </si>
  <si>
    <t>KLATF69YEWB169221</t>
  </si>
  <si>
    <t>WSE T 053</t>
  </si>
  <si>
    <t>Osobowy</t>
  </si>
  <si>
    <t>23.03.1998.r</t>
  </si>
  <si>
    <t>01.09.2008r.</t>
  </si>
  <si>
    <t>xxx</t>
  </si>
  <si>
    <t>SUPTF48CDYW129000</t>
  </si>
  <si>
    <t>WSE W 862</t>
  </si>
  <si>
    <t>27.12.2000r.</t>
  </si>
  <si>
    <t>06.05.2008r.</t>
  </si>
  <si>
    <t>DAEWOO MATIZ</t>
  </si>
  <si>
    <t>SUPM</t>
  </si>
  <si>
    <t>SUPMF48D1W038065</t>
  </si>
  <si>
    <t>WES J 935</t>
  </si>
  <si>
    <t>13.12.2001r.</t>
  </si>
  <si>
    <t>22.10.2008r.</t>
  </si>
  <si>
    <t>ŻUK</t>
  </si>
  <si>
    <t>A07H</t>
  </si>
  <si>
    <t>SUL00712HV0585610</t>
  </si>
  <si>
    <t>WSE U 544</t>
  </si>
  <si>
    <t>CIĘŻAROWY</t>
  </si>
  <si>
    <t>10.03.1997r.</t>
  </si>
  <si>
    <t>11.04.2008r.</t>
  </si>
  <si>
    <t>5/925</t>
  </si>
  <si>
    <t>brak</t>
  </si>
  <si>
    <t>1.</t>
  </si>
  <si>
    <t>Budynek nr 1; 09-200Sierpc; ul.Armii Krajowej 10</t>
  </si>
  <si>
    <t>2.</t>
  </si>
  <si>
    <t>Budynek nr 2; 09-200Sierpc; ul.Armii Krajowej 10</t>
  </si>
  <si>
    <t>776-157-60-88</t>
  </si>
  <si>
    <t xml:space="preserve"> 611 333 935</t>
  </si>
  <si>
    <t xml:space="preserve">8531B </t>
  </si>
  <si>
    <t>09-227 Szczutowo</t>
  </si>
  <si>
    <t>ul. 3 Maja 116</t>
  </si>
  <si>
    <t>Budynek  mieszkalny</t>
  </si>
  <si>
    <t>Budynek mieszkalny,pokoje biurowe</t>
  </si>
  <si>
    <t>zabezp.p.poż.:gaśnice proszkowe 16szt.,gaśnica w kuchni do gaszenia palącego się tłuszczu,koc 1 szt.,hydranty 6szt.,czujniki i urządz. alarmowe; zabezp.przeciw kradzieży:sygnaliz. alarmowa, dozór całodobowy pracowniczy</t>
  </si>
  <si>
    <t>Budynek wolnostojący, w części okien rolety, siatki</t>
  </si>
  <si>
    <t>5 drzwi posiada po dwa zamki typu LOB, 4 drzwi po jednym zamku typu MCM</t>
  </si>
  <si>
    <t>09-227 Szczutowo, ul.3 maja 116</t>
  </si>
  <si>
    <t>Do OSP Szczutowo 1 km</t>
  </si>
  <si>
    <t>Domek letniskowy – 50 m, Tartak i dom mieszkalny 300 m</t>
  </si>
  <si>
    <t xml:space="preserve">        2.475,40</t>
  </si>
  <si>
    <t>Dwie</t>
  </si>
  <si>
    <t>Pustak ceram.          Żelbeton</t>
  </si>
  <si>
    <t>Dachówka</t>
  </si>
  <si>
    <t>Kotłownia/bez automatyki/</t>
  </si>
  <si>
    <t xml:space="preserve">Pomieszczenia kotłowni, terapii zajęciowej, pracowni kulinarnej </t>
  </si>
  <si>
    <t>zabezp.p.poż.:gaśnice proszkowe 3szt.; zabezp.przeciw kradzieży:sygnaliz. alarmowa, dozór pracowniczy od 7.30 do 19.30/pn.-pt./,okratowanie części okien</t>
  </si>
  <si>
    <t>Budynek wolnostojący,  część okien okratowana</t>
  </si>
  <si>
    <t xml:space="preserve">Drzwi główne-dwa zamki typu LOB, 2drzwi po 1 zamku typu MCM </t>
  </si>
  <si>
    <t>do OSP Szczutowo 1 km</t>
  </si>
  <si>
    <t xml:space="preserve">          .219,20</t>
  </si>
  <si>
    <t>Jedna</t>
  </si>
  <si>
    <t>Żelbeton</t>
  </si>
  <si>
    <t>Ogrodzenie frontowe</t>
  </si>
  <si>
    <t>Ogrodzenie części zabudowanej z metalowej siatki ochronnej na podmurówce betonowej</t>
  </si>
  <si>
    <t>Hydranty 2 szt.</t>
  </si>
  <si>
    <t xml:space="preserve">        -</t>
  </si>
  <si>
    <t xml:space="preserve">          -</t>
  </si>
  <si>
    <t xml:space="preserve">         -</t>
  </si>
  <si>
    <t xml:space="preserve">           -</t>
  </si>
  <si>
    <t>Zestaw komputerowy – kadry</t>
  </si>
  <si>
    <t>Zestaw komputerowy – księgowość</t>
  </si>
  <si>
    <t>Zestaw komputerowy – płace</t>
  </si>
  <si>
    <t>System przyzywowy-budynek mieszkalny</t>
  </si>
  <si>
    <t xml:space="preserve">             2002/2003</t>
  </si>
  <si>
    <t>MG Wave Pole magnetyczne</t>
  </si>
  <si>
    <t>Kopiarka Minolta</t>
  </si>
  <si>
    <t>Telewizor LCD Funai</t>
  </si>
  <si>
    <t>Radio JVC</t>
  </si>
  <si>
    <t>Pulsotronic</t>
  </si>
  <si>
    <t>Radiowęzeł</t>
  </si>
  <si>
    <t>Komputer przenośny ACER</t>
  </si>
  <si>
    <t>Aparat fotograficzny CANON</t>
  </si>
  <si>
    <t>PEUGEOT</t>
  </si>
  <si>
    <t>Partner</t>
  </si>
  <si>
    <t>VF35FWIYF 60431448</t>
  </si>
  <si>
    <t>WSEJ707</t>
  </si>
  <si>
    <t>Ciężarowy</t>
  </si>
  <si>
    <t>08.11.2001r.</t>
  </si>
  <si>
    <t>12.11.2008r.</t>
  </si>
  <si>
    <t>649 kg</t>
  </si>
  <si>
    <t>1.840 kg</t>
  </si>
  <si>
    <t>118.238 km</t>
  </si>
  <si>
    <t>Centralny zamek</t>
  </si>
  <si>
    <t>radio,głośniki</t>
  </si>
  <si>
    <t>776-15-47-885</t>
  </si>
  <si>
    <t>000229470</t>
  </si>
  <si>
    <t>8021C</t>
  </si>
  <si>
    <t>ul. Sucharskiego 2</t>
  </si>
  <si>
    <t>Budynek Liceum Ogólnokształcącego</t>
  </si>
  <si>
    <t>budynek szkoły przeznaczony do prowadzenia zajęć dydaktycznych</t>
  </si>
  <si>
    <t>p.poż, dozór agencji ochrony - całodobowo, alarmantywłamaniowy</t>
  </si>
  <si>
    <t>3 - YETI</t>
  </si>
  <si>
    <t>09-200 Sierpc, ul. Sucharskiego 2</t>
  </si>
  <si>
    <t>1,5 km</t>
  </si>
  <si>
    <t>osiedle mieszkalne ok.. 30 metrów</t>
  </si>
  <si>
    <t>1556,24 m2</t>
  </si>
  <si>
    <t>nie</t>
  </si>
  <si>
    <t>stropodach żelbetowy wentylowany pokryty papą termozgrzewalną</t>
  </si>
  <si>
    <t>Hala Sportowa przy LO</t>
  </si>
  <si>
    <t>budynek hali przeznaczony do prowadzenia zajęć wychowania fizycznego</t>
  </si>
  <si>
    <t>p.po, dozór agencji ochrony - całodobowo, alarm antywłamaniowy</t>
  </si>
  <si>
    <t>3 - system ryglowy</t>
  </si>
  <si>
    <t>1059,00 m2</t>
  </si>
  <si>
    <t>płyty warstwowe PW8 o grubości 8 cm wypełnione pianką poliuretanową</t>
  </si>
  <si>
    <t>Budynek zaplecza Hali</t>
  </si>
  <si>
    <t>2  - YETI</t>
  </si>
  <si>
    <t>680,00 m2</t>
  </si>
  <si>
    <t>stropodach niewentylowany pokryty papą termozgrzewalną</t>
  </si>
  <si>
    <t>murowane z cegły i pustaków gazobetonowych, gzymsy żelbetowe prefabrykowane oraz monolityczne</t>
  </si>
  <si>
    <t xml:space="preserve">murowane z cegły otynkowane i pomalowane farbami emulsyjnymi zewnętrznymi. </t>
  </si>
  <si>
    <t xml:space="preserve">murowane z cegły otynkowane, Od strony południowej ściana fasadowa przeszkolona, konstrukcja stalowa </t>
  </si>
  <si>
    <t>Centrala telefoniczna</t>
  </si>
  <si>
    <t>Drukarka HP DESKJET 3820</t>
  </si>
  <si>
    <t>Kopiarka RICOH AFFICIO 350</t>
  </si>
  <si>
    <t>Rzutnik pisma 5 szt. X 1200,00</t>
  </si>
  <si>
    <t>Komputer z wyposażeniem 2 szt</t>
  </si>
  <si>
    <t xml:space="preserve">Komputer z wyposażeniem  </t>
  </si>
  <si>
    <t>Monitor do komputera</t>
  </si>
  <si>
    <t>Komputer serwer</t>
  </si>
  <si>
    <t>Komputer uczniowski 14 szt. X 1640,52</t>
  </si>
  <si>
    <t>Komputer z nagrywarką DVD</t>
  </si>
  <si>
    <t>Komputer 4 szt. X 1776,07</t>
  </si>
  <si>
    <t>Drukarka sieciowa SAMSUNG 2 szt. X 842,87</t>
  </si>
  <si>
    <t>Wideoprojektor NEC Vt48</t>
  </si>
  <si>
    <t>Monitor LCD 20 szt x 841,67</t>
  </si>
  <si>
    <t>Komputer NTT Etiuda 4 szt. X 1961,00</t>
  </si>
  <si>
    <t>Monitor 17 SyncMaster 795DF 4 szt. X 551,00</t>
  </si>
  <si>
    <t>Odtwarzacz DVD 5 szt. X 1000,00</t>
  </si>
  <si>
    <t>Urządzenie wielofunkcyjne(drukarka, skaner...)</t>
  </si>
  <si>
    <t>Projektor multimedialny EPSON</t>
  </si>
  <si>
    <t>aparat telefoniczny</t>
  </si>
  <si>
    <t xml:space="preserve">aparat telefoniczny </t>
  </si>
  <si>
    <t>RM JVC RC-EZ 36 4 szt. X 358,99</t>
  </si>
  <si>
    <t>DVD+VCR LG V-280 2 szt. X 549,00</t>
  </si>
  <si>
    <t>OTVC LG V-280 2 szt. X 1199</t>
  </si>
  <si>
    <t>Telefon cyfrowy Panasonic KX-TxxxxPD</t>
  </si>
  <si>
    <t>Telefax Laserowy Panasonic KX-MB773PD</t>
  </si>
  <si>
    <t>OTVC Samsung CW 29Z5o8T</t>
  </si>
  <si>
    <t>DVD + VCR Samsung DVD-V6700 4 szt. X 448,99</t>
  </si>
  <si>
    <t>OTVC JVC AV-29L6SU slim 3 szt. X 1357,03</t>
  </si>
  <si>
    <t>Zestaw komputerowy</t>
  </si>
  <si>
    <t>Kamera PANASONIC NV-DS.. 60 EGE-6</t>
  </si>
  <si>
    <t>Komputer przenośny typu laptop</t>
  </si>
  <si>
    <t>Laptop TOSHIBA SPL100-132</t>
  </si>
  <si>
    <t>DAEWOO</t>
  </si>
  <si>
    <t>Lanos 1,4</t>
  </si>
  <si>
    <t>SUPTF48CD1W129537</t>
  </si>
  <si>
    <t>WSE W881</t>
  </si>
  <si>
    <t>osobowy</t>
  </si>
  <si>
    <t>12.03.2001</t>
  </si>
  <si>
    <t>25.09.2008</t>
  </si>
  <si>
    <t>instalacja gazowa</t>
  </si>
  <si>
    <t>776-154-77-44</t>
  </si>
  <si>
    <t>610169280</t>
  </si>
  <si>
    <t>ul.Armii Krajowej 8a</t>
  </si>
  <si>
    <t xml:space="preserve">1 Budynek OPP 
</t>
  </si>
  <si>
    <t xml:space="preserve">gaśnica proszkowa-2 szt. Sygnalizacja alarmowa, monitorowanie-ochrona obiektu przez Agencję Ochrony Osób i Mienia "Huzar" </t>
  </si>
  <si>
    <t>rolety, czujniki alarmu</t>
  </si>
  <si>
    <t>2 zamki zewnetrzne i 1zamek do lokalu</t>
  </si>
  <si>
    <t>09-200 Sierpc,ul.Armii Krajowej 8a</t>
  </si>
  <si>
    <t>ok..2 km</t>
  </si>
  <si>
    <t>50 m-mieszklane, szkoły</t>
  </si>
  <si>
    <t>137,62 m2</t>
  </si>
  <si>
    <t>tak</t>
  </si>
  <si>
    <t>cegła</t>
  </si>
  <si>
    <t>drewniana,dachówka</t>
  </si>
  <si>
    <t>Telewizor</t>
  </si>
  <si>
    <t>Drukarka HPPSC 1215</t>
  </si>
  <si>
    <t>Wzmacniacz nagłośnieniowy BOX V510</t>
  </si>
  <si>
    <t>Kolumny nagłośnieniowe BOX PV 392</t>
  </si>
  <si>
    <t xml:space="preserve">Komputer AS 369 </t>
  </si>
  <si>
    <t xml:space="preserve">Drukarko-kopiarka </t>
  </si>
  <si>
    <t>Aparat Kodak CX71</t>
  </si>
  <si>
    <t>776-15-47-371</t>
  </si>
  <si>
    <t>000941671</t>
  </si>
  <si>
    <t>8532C</t>
  </si>
  <si>
    <t>ul. Armii Krajowej 8 b</t>
  </si>
  <si>
    <t>Budynek - 179,90 m2</t>
  </si>
  <si>
    <t>gaśnica proszkowa - 2 szt.alarm, dozór agencji ochrony - całodobowy</t>
  </si>
  <si>
    <t>rolety, czujki alarmu</t>
  </si>
  <si>
    <t>CISA - 2 szt.</t>
  </si>
  <si>
    <t>09-200 Sierpc ul. Armii Krajowej 8 b</t>
  </si>
  <si>
    <t>2 km</t>
  </si>
  <si>
    <t>30 m - mieszkalne</t>
  </si>
  <si>
    <t>179,90 km m2</t>
  </si>
  <si>
    <t>betonowe</t>
  </si>
  <si>
    <t>blacha</t>
  </si>
  <si>
    <t>Kopiarka Panasonic Workio</t>
  </si>
  <si>
    <t>Drukarka HP Deskiet</t>
  </si>
  <si>
    <t>Drukarka Minolta</t>
  </si>
  <si>
    <t>Komputer osobisty DellOptiPlex - 4 szt. X 2.056,92 zł</t>
  </si>
  <si>
    <t>Monitor LCD 17" Samsung - 4 szt x 1.099,22 zł</t>
  </si>
  <si>
    <t>Drukarka laserowa Lexmark</t>
  </si>
  <si>
    <t>Skaner A$ Mustek</t>
  </si>
  <si>
    <t>Drukarka HP Color Laser Jet 1600</t>
  </si>
  <si>
    <t>Alarm</t>
  </si>
  <si>
    <t>Monitor LCDx71S17"Hundai</t>
  </si>
  <si>
    <t>Komputer osobisty przenośny</t>
  </si>
  <si>
    <t>Aparat FUJIFILM 53500</t>
  </si>
  <si>
    <t>p.poż. - gaśnica 2 szt. przeciw kradzieżowe - alarm, agencja ochrony - całodobowa</t>
  </si>
  <si>
    <t>7761583496</t>
  </si>
  <si>
    <t>611369157</t>
  </si>
  <si>
    <t>9261Z</t>
  </si>
  <si>
    <t>budynek basenu</t>
  </si>
  <si>
    <t>usługi</t>
  </si>
  <si>
    <t>gaśnice proszkowe - 13 sztuk hydrant, kraqty na oknach dozór pracowniczy całodobowy</t>
  </si>
  <si>
    <t>kraty w oknach</t>
  </si>
  <si>
    <t>2 zamki łucznik</t>
  </si>
  <si>
    <t>ul Sucharskiego 2, 09-200 Sierpc</t>
  </si>
  <si>
    <t xml:space="preserve"> szkoła jest połączona łącznikiem, 30 metrów bloki mieszkalne</t>
  </si>
  <si>
    <t>2100m2</t>
  </si>
  <si>
    <t xml:space="preserve"> pustak szczelinowy, cegła kratówka</t>
  </si>
  <si>
    <t>żelbetowe</t>
  </si>
  <si>
    <t xml:space="preserve">konstrukcja (kratownica) stalowa, pokrycie płyta warstwowa </t>
  </si>
  <si>
    <t xml:space="preserve">Zestaw komputerowy z drukarką </t>
  </si>
  <si>
    <t>kopiarka</t>
  </si>
  <si>
    <t>Drukarka fiskalna</t>
  </si>
  <si>
    <t>Rzutnik</t>
  </si>
  <si>
    <t xml:space="preserve">Zestaw komputerowy </t>
  </si>
  <si>
    <t>Urządzenie wielofunkcyjne</t>
  </si>
  <si>
    <t>Komputer</t>
  </si>
  <si>
    <t xml:space="preserve">komputer przenośny </t>
  </si>
  <si>
    <t xml:space="preserve">ul.Sucharskiego 2  09-200 Sierpc </t>
  </si>
  <si>
    <t>gaśnice proszkowe 13 sz, kraty na oknach, dozór pracowniczy całodobowy , hydrant</t>
  </si>
  <si>
    <t>77616113116</t>
  </si>
  <si>
    <t>611314464</t>
  </si>
  <si>
    <t>8899Z</t>
  </si>
  <si>
    <t>09-200 SIERPC</t>
  </si>
  <si>
    <t>UL. ŚWIĘTOKRZYSKA 2A</t>
  </si>
  <si>
    <t>ZESTAW KOMPUTEROWY</t>
  </si>
  <si>
    <t>DRUKARKA</t>
  </si>
  <si>
    <t>KSEROKOPIARKA</t>
  </si>
  <si>
    <t>FAX</t>
  </si>
  <si>
    <t>MONITOR</t>
  </si>
  <si>
    <t>KOMPUTER</t>
  </si>
  <si>
    <t>09-200 SIERPC UL. ŚWIĘTOKRZYSKA 2A</t>
  </si>
  <si>
    <t>gaśnice -PROSZKOWA  1 szt.; URZĄDZENIE ALARMOWE – 1 kraty na oknach w  ARCHIWUM, agencji ochrony, całodobowy – HUZAR</t>
  </si>
  <si>
    <t>09 – 200 Sierpc</t>
  </si>
  <si>
    <t>ul. Witosa 2</t>
  </si>
  <si>
    <t> wolnostojący</t>
  </si>
  <si>
    <t>biura </t>
  </si>
  <si>
    <t>1981 </t>
  </si>
  <si>
    <t> Kraty , żaluzje</t>
  </si>
  <si>
    <t> 2x po 2  zamki typu GERDA</t>
  </si>
  <si>
    <t> 09-200 Sierpc ul. Witosa 2</t>
  </si>
  <si>
    <t> 1 km</t>
  </si>
  <si>
    <t> 50 m</t>
  </si>
  <si>
    <t> 2</t>
  </si>
  <si>
    <t> tak</t>
  </si>
  <si>
    <t> betonowe</t>
  </si>
  <si>
    <t> Płaski, wylewka, betonowa</t>
  </si>
  <si>
    <t>Serwer</t>
  </si>
  <si>
    <t>Notebok</t>
  </si>
  <si>
    <t>Infokiosk</t>
  </si>
  <si>
    <t>Komputer MAXDATA FAWORIT 3000 C4</t>
  </si>
  <si>
    <t>Komputer LENOVO TC A55</t>
  </si>
  <si>
    <t>Kopmuter LENOVO TC M55</t>
  </si>
  <si>
    <t>Drukarka HP LJ 1300</t>
  </si>
  <si>
    <t>Drukarka HP LJ 5850</t>
  </si>
  <si>
    <t>Drukarka HP LJ 2550L</t>
  </si>
  <si>
    <t>Drukarka HP LJ 1320</t>
  </si>
  <si>
    <t>Drukarka HP PH PHOTOSMART 8150</t>
  </si>
  <si>
    <t>Załącznik nr 1 do SIWZ</t>
  </si>
  <si>
    <t>Załącznik nr 2 do SIWZ</t>
  </si>
  <si>
    <t>Załącznik nr 3 do SIWZ</t>
  </si>
  <si>
    <t>Załącznik nr 5 do SIWZ</t>
  </si>
  <si>
    <t>Załącznik nr 7 do SIWZ</t>
  </si>
  <si>
    <t>Załącznik nr 6 do SIWZ</t>
  </si>
  <si>
    <t>DrukarkaXEROX PHASER 3150</t>
  </si>
  <si>
    <t>Drukarka Laser Page Master</t>
  </si>
  <si>
    <t>Drukarka HP LJ P 2015</t>
  </si>
  <si>
    <t>Drukarka HP LJ 2015P</t>
  </si>
  <si>
    <t>Drukarka HP LJ 1018</t>
  </si>
  <si>
    <t>Drukarka OKI ML 3320</t>
  </si>
  <si>
    <t>Monitor BELINEA</t>
  </si>
  <si>
    <t>Monitor DELL</t>
  </si>
  <si>
    <t>Niszczarka COBRA 260</t>
  </si>
  <si>
    <t>Niszczarka COBRA  S 200</t>
  </si>
  <si>
    <t>Niszczarka COBRA   300</t>
  </si>
  <si>
    <t>Niszczarka COBRA  S 240</t>
  </si>
  <si>
    <t>Skaner HP Scan Jet 5590</t>
  </si>
  <si>
    <t>Skaner HP Scan Jet 7650</t>
  </si>
  <si>
    <t>Kserokopiarka Sharp 5316</t>
  </si>
  <si>
    <t>Kserokopiarka Sharp 5012</t>
  </si>
  <si>
    <t>UPS 700</t>
  </si>
  <si>
    <t>Kamera PANACONIC NVGS 120</t>
  </si>
  <si>
    <t>Projektor HP</t>
  </si>
  <si>
    <t>Aparat cyfrowy CANON EOS 400D</t>
  </si>
  <si>
    <t>Urządzenie UTM F 25</t>
  </si>
  <si>
    <t> Sierpc ul. Witosa 2</t>
  </si>
  <si>
    <t> Polonez</t>
  </si>
  <si>
    <t xml:space="preserve">ATU Plus SUP </t>
  </si>
  <si>
    <t>B30CEHVW  882690 </t>
  </si>
  <si>
    <t>PBI 7626</t>
  </si>
  <si>
    <t>osobowy </t>
  </si>
  <si>
    <t>1997 </t>
  </si>
  <si>
    <t> 1997</t>
  </si>
  <si>
    <t>16.08.2008r. </t>
  </si>
  <si>
    <t>5 </t>
  </si>
  <si>
    <t>415 kg </t>
  </si>
  <si>
    <t>1.535 kg </t>
  </si>
  <si>
    <t>161.295 km </t>
  </si>
  <si>
    <t xml:space="preserve"> Gaśnica GP 4X/NABC – 5 szt, Gaśnica GP 12 BC – 1 szt, Gaśnica  UGS-2 – 1 szt, hydranty – 3 szt </t>
  </si>
  <si>
    <t>776-153-91-47</t>
  </si>
  <si>
    <t>000744114</t>
  </si>
  <si>
    <t>7412Z</t>
  </si>
  <si>
    <t xml:space="preserve"> 09-200 SIERPC</t>
  </si>
  <si>
    <t>ul. ARMII KRAJOWEJ 10</t>
  </si>
  <si>
    <t>Drukarka HP LaserJet 1010</t>
  </si>
  <si>
    <t>Drukarka HP LaserJet 1020</t>
  </si>
  <si>
    <t>Drukarka HP LaserJet 1018</t>
  </si>
  <si>
    <t>Kopiarka</t>
  </si>
  <si>
    <t>Telefax Panasonic</t>
  </si>
  <si>
    <t>SIERPC, ul. ARMII KRAJOWEJ 10</t>
  </si>
  <si>
    <t>Kraty w oknach, hydrant-2 szt.na piętrze, Gaśnica proszkowa – 2 szt.Alarm antywłamaniowy Dozór pracowniczy – całodobowy</t>
  </si>
  <si>
    <t>000201230</t>
  </si>
  <si>
    <t xml:space="preserve"> 776-15-49-499</t>
  </si>
  <si>
    <t xml:space="preserve"> 8531 A</t>
  </si>
  <si>
    <t>ul. Armii Krajowej 1</t>
  </si>
  <si>
    <t>budynek ośrodka</t>
  </si>
  <si>
    <t>szkoła, internat</t>
  </si>
  <si>
    <t>kraty na oknach w gabinecie dyrektora, sekretariacie, magazynie spożywczym</t>
  </si>
  <si>
    <t>w każdych drzwiach 2 zamki typu GERDA</t>
  </si>
  <si>
    <t>09-200 ierpc ul. Armii Krajowej 1</t>
  </si>
  <si>
    <t>około 3 km</t>
  </si>
  <si>
    <t>budynek połączony jedną ścianą z MOPS, po drugiej stronie ulicy i obok są bloki mieszkalne</t>
  </si>
  <si>
    <t>beton drewno</t>
  </si>
  <si>
    <t>blacha drewno</t>
  </si>
  <si>
    <t>zmiana pokrycia dachu wartość 121.446,29</t>
  </si>
  <si>
    <t>gaśnice GPx/ABC 9 szt. dozór pracowniczy całodobowy w niedzielę, sobotę i święta od 14 do 6 rano</t>
  </si>
  <si>
    <t>568.274 PLN</t>
  </si>
  <si>
    <t>zestaw komputerowy 2 szt.</t>
  </si>
  <si>
    <t>drukarka photosmart</t>
  </si>
  <si>
    <t>zestaw komputerowy</t>
  </si>
  <si>
    <t>drukarka Canon</t>
  </si>
  <si>
    <t>monitor Belinea</t>
  </si>
  <si>
    <t>monitor AGM 17 tFT</t>
  </si>
  <si>
    <t>komputer jednostka centralna</t>
  </si>
  <si>
    <t>zestaw komputerowy 5 szt.</t>
  </si>
  <si>
    <t>Hyundai Monitor 4 szt.</t>
  </si>
  <si>
    <t>HP Laser Jet 1020</t>
  </si>
  <si>
    <t xml:space="preserve">pracownia logopedyczna zestaw komputerowy z oprogramowaniem </t>
  </si>
  <si>
    <t>kamera cyfrowa Samsung</t>
  </si>
  <si>
    <t>aparat Quasar</t>
  </si>
  <si>
    <t>09-200 Sierpc ul. Armii Krajowej 1</t>
  </si>
  <si>
    <t>gaśnice GPx/ABC 9 szt, kraty na oknach w sekretariacie, magazynie spożywczym, gabinecie dyrektora, dozór pracowniczy całodobowy w niedzielę, sobotę i święta od 14 do 6 rano</t>
  </si>
  <si>
    <t>776-14-87-031</t>
  </si>
  <si>
    <t>611019200</t>
  </si>
  <si>
    <t>7511z</t>
  </si>
  <si>
    <t>ul. Świetokrzyska 2A</t>
  </si>
  <si>
    <t>Budynek biurowy</t>
  </si>
  <si>
    <t>1978 r.</t>
  </si>
  <si>
    <t>kraty</t>
  </si>
  <si>
    <t>ul. Świętokrzyska 2a</t>
  </si>
  <si>
    <t>600 m</t>
  </si>
  <si>
    <t>zakłady usługowe i produkcyjne - 10 m</t>
  </si>
  <si>
    <t xml:space="preserve">816,86
</t>
  </si>
  <si>
    <t xml:space="preserve">3
</t>
  </si>
  <si>
    <t xml:space="preserve">tak
</t>
  </si>
  <si>
    <t xml:space="preserve">bloczek gazobetonowy
oblicowany cegłą 
wapienno-piaskową
</t>
  </si>
  <si>
    <t xml:space="preserve">płyty kanałowe
 „ŻERAŃ”
</t>
  </si>
  <si>
    <t xml:space="preserve">stropodach,
pokrycie papą
</t>
  </si>
  <si>
    <t>Garaż</t>
  </si>
  <si>
    <t>gaśnica</t>
  </si>
  <si>
    <t>nie dotyczy</t>
  </si>
  <si>
    <t xml:space="preserve">ul. Świętokrzyska 2a </t>
  </si>
  <si>
    <t xml:space="preserve">24
</t>
  </si>
  <si>
    <t xml:space="preserve">1
</t>
  </si>
  <si>
    <r>
      <t xml:space="preserve">Nie
</t>
    </r>
    <r>
      <rPr>
        <sz val="6"/>
        <rFont val="Arial"/>
        <family val="2"/>
      </rPr>
      <t xml:space="preserve"> </t>
    </r>
  </si>
  <si>
    <t xml:space="preserve">  </t>
  </si>
  <si>
    <t xml:space="preserve">żelbeton wylewany
</t>
  </si>
  <si>
    <t xml:space="preserve">stropodach,
pokrycie papą </t>
  </si>
  <si>
    <t>1976 r.</t>
  </si>
  <si>
    <t>ul. Kopernika  9</t>
  </si>
  <si>
    <t>1000 m</t>
  </si>
  <si>
    <t>mieszkalne, agencja rządowa, 10 m</t>
  </si>
  <si>
    <t xml:space="preserve">362
</t>
  </si>
  <si>
    <t xml:space="preserve">3
  </t>
  </si>
  <si>
    <t xml:space="preserve">tak
(częściowo)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</si>
</sst>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d/mm/yyyy"/>
    <numFmt numFmtId="170" formatCode="0\.000.00"/>
    <numFmt numFmtId="171" formatCode="#,##0.00\ [$zł-415];[Red]\-#,##0.00\ [$zł-415]"/>
    <numFmt numFmtId="172" formatCode="[$-415]d\ mmmm\ yyyy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4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4" fontId="24" fillId="0" borderId="0" xfId="6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0" fillId="0" borderId="0" xfId="6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44" fontId="21" fillId="0" borderId="16" xfId="6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left" vertical="center"/>
    </xf>
    <xf numFmtId="44" fontId="21" fillId="4" borderId="11" xfId="6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4" fontId="0" fillId="0" borderId="0" xfId="61" applyFont="1" applyFill="1" applyAlignment="1">
      <alignment horizontal="left" vertical="center" wrapText="1"/>
    </xf>
    <xf numFmtId="44" fontId="21" fillId="0" borderId="17" xfId="61" applyFont="1" applyFill="1" applyBorder="1" applyAlignment="1">
      <alignment horizontal="left" vertical="center" wrapText="1"/>
    </xf>
    <xf numFmtId="44" fontId="0" fillId="0" borderId="0" xfId="6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4" fontId="0" fillId="0" borderId="0" xfId="6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4" borderId="18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4" fontId="0" fillId="0" borderId="11" xfId="6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33" fillId="0" borderId="2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4" fontId="0" fillId="0" borderId="13" xfId="61" applyFont="1" applyFill="1" applyBorder="1" applyAlignment="1">
      <alignment horizontal="left" vertical="center" wrapText="1"/>
    </xf>
    <xf numFmtId="44" fontId="0" fillId="0" borderId="11" xfId="61" applyFont="1" applyFill="1" applyBorder="1" applyAlignment="1">
      <alignment horizontal="left" vertical="center" wrapText="1"/>
    </xf>
    <xf numFmtId="44" fontId="0" fillId="0" borderId="21" xfId="61" applyFont="1" applyFill="1" applyBorder="1" applyAlignment="1">
      <alignment horizontal="left" vertical="center" wrapText="1"/>
    </xf>
    <xf numFmtId="44" fontId="0" fillId="0" borderId="22" xfId="61" applyFont="1" applyFill="1" applyBorder="1" applyAlignment="1">
      <alignment horizontal="left" vertical="center" wrapText="1"/>
    </xf>
    <xf numFmtId="44" fontId="33" fillId="0" borderId="13" xfId="6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center" vertical="center" wrapText="1"/>
    </xf>
    <xf numFmtId="44" fontId="21" fillId="4" borderId="26" xfId="61" applyFont="1" applyFill="1" applyBorder="1" applyAlignment="1">
      <alignment horizontal="left" vertical="center" wrapText="1"/>
    </xf>
    <xf numFmtId="44" fontId="21" fillId="4" borderId="27" xfId="6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44" fontId="0" fillId="0" borderId="29" xfId="6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horizontal="right" vertical="center"/>
    </xf>
    <xf numFmtId="44" fontId="21" fillId="0" borderId="25" xfId="61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44" fontId="21" fillId="0" borderId="33" xfId="61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44" fontId="0" fillId="0" borderId="35" xfId="61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wrapText="1"/>
    </xf>
    <xf numFmtId="0" fontId="21" fillId="4" borderId="37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center" vertical="center" wrapText="1"/>
    </xf>
    <xf numFmtId="44" fontId="21" fillId="4" borderId="38" xfId="61" applyFont="1" applyFill="1" applyBorder="1" applyAlignment="1">
      <alignment horizontal="left" vertical="center" wrapText="1"/>
    </xf>
    <xf numFmtId="44" fontId="21" fillId="4" borderId="39" xfId="61" applyFont="1" applyFill="1" applyBorder="1" applyAlignment="1">
      <alignment horizontal="left" vertical="center" wrapText="1"/>
    </xf>
    <xf numFmtId="44" fontId="0" fillId="0" borderId="29" xfId="61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4" fontId="0" fillId="0" borderId="35" xfId="61" applyFont="1" applyFill="1" applyBorder="1" applyAlignment="1">
      <alignment horizontal="left" vertical="center" wrapText="1"/>
    </xf>
    <xf numFmtId="0" fontId="33" fillId="4" borderId="18" xfId="0" applyFont="1" applyFill="1" applyBorder="1" applyAlignment="1">
      <alignment horizontal="left" vertical="center"/>
    </xf>
    <xf numFmtId="44" fontId="27" fillId="4" borderId="41" xfId="6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4" fontId="21" fillId="0" borderId="0" xfId="61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1" fillId="0" borderId="25" xfId="0" applyFont="1" applyFill="1" applyBorder="1" applyAlignment="1">
      <alignment horizontal="left" vertical="center" wrapText="1"/>
    </xf>
    <xf numFmtId="44" fontId="21" fillId="0" borderId="33" xfId="61" applyFont="1" applyFill="1" applyBorder="1" applyAlignment="1">
      <alignment horizontal="left" vertical="center" wrapText="1"/>
    </xf>
    <xf numFmtId="44" fontId="0" fillId="0" borderId="42" xfId="6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44" fontId="0" fillId="0" borderId="33" xfId="61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4" borderId="4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center" vertical="center" wrapText="1"/>
    </xf>
    <xf numFmtId="44" fontId="21" fillId="4" borderId="45" xfId="61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/>
    </xf>
    <xf numFmtId="44" fontId="21" fillId="0" borderId="45" xfId="6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44" fontId="25" fillId="0" borderId="29" xfId="61" applyFont="1" applyFill="1" applyBorder="1" applyAlignment="1">
      <alignment horizontal="left" vertical="center" wrapText="1"/>
    </xf>
    <xf numFmtId="44" fontId="25" fillId="24" borderId="29" xfId="61" applyFont="1" applyFill="1" applyBorder="1" applyAlignment="1">
      <alignment horizontal="left" vertical="center" wrapText="1"/>
    </xf>
    <xf numFmtId="44" fontId="25" fillId="0" borderId="29" xfId="61" applyFont="1" applyFill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4" fontId="21" fillId="0" borderId="17" xfId="61" applyFont="1" applyBorder="1" applyAlignment="1">
      <alignment horizontal="left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left" vertical="center"/>
    </xf>
    <xf numFmtId="0" fontId="21" fillId="4" borderId="46" xfId="0" applyFont="1" applyFill="1" applyBorder="1" applyAlignment="1">
      <alignment horizontal="center" vertical="center" wrapText="1"/>
    </xf>
    <xf numFmtId="44" fontId="21" fillId="4" borderId="47" xfId="61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left" vertical="center"/>
    </xf>
    <xf numFmtId="0" fontId="21" fillId="4" borderId="48" xfId="0" applyFont="1" applyFill="1" applyBorder="1" applyAlignment="1">
      <alignment horizontal="center" vertical="center" wrapText="1"/>
    </xf>
    <xf numFmtId="44" fontId="21" fillId="4" borderId="16" xfId="6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 wrapText="1"/>
    </xf>
    <xf numFmtId="44" fontId="21" fillId="0" borderId="16" xfId="6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4" fontId="0" fillId="0" borderId="29" xfId="61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4" fontId="21" fillId="0" borderId="17" xfId="61" applyFont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44" fontId="21" fillId="0" borderId="29" xfId="61" applyFont="1" applyFill="1" applyBorder="1" applyAlignment="1">
      <alignment horizontal="left" vertical="center" wrapText="1"/>
    </xf>
    <xf numFmtId="0" fontId="21" fillId="4" borderId="49" xfId="0" applyFont="1" applyFill="1" applyBorder="1" applyAlignment="1">
      <alignment horizontal="right" vertical="center" wrapText="1"/>
    </xf>
    <xf numFmtId="0" fontId="21" fillId="4" borderId="50" xfId="0" applyFont="1" applyFill="1" applyBorder="1" applyAlignment="1">
      <alignment horizontal="right" vertical="center" wrapText="1"/>
    </xf>
    <xf numFmtId="44" fontId="21" fillId="4" borderId="51" xfId="61" applyFont="1" applyFill="1" applyBorder="1" applyAlignment="1">
      <alignment horizontal="left" vertical="center"/>
    </xf>
    <xf numFmtId="0" fontId="27" fillId="4" borderId="49" xfId="0" applyFont="1" applyFill="1" applyBorder="1" applyAlignment="1">
      <alignment horizontal="right" vertical="center"/>
    </xf>
    <xf numFmtId="44" fontId="27" fillId="4" borderId="27" xfId="61" applyFont="1" applyFill="1" applyBorder="1" applyAlignment="1">
      <alignment vertical="center"/>
    </xf>
    <xf numFmtId="0" fontId="27" fillId="4" borderId="40" xfId="0" applyFont="1" applyFill="1" applyBorder="1" applyAlignment="1">
      <alignment horizontal="right" vertical="center"/>
    </xf>
    <xf numFmtId="44" fontId="27" fillId="4" borderId="52" xfId="61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44" fontId="21" fillId="0" borderId="10" xfId="6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 wrapText="1"/>
    </xf>
    <xf numFmtId="169" fontId="0" fillId="0" borderId="25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1" fillId="4" borderId="23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44" fontId="21" fillId="4" borderId="45" xfId="61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vertical="center" wrapText="1"/>
    </xf>
    <xf numFmtId="0" fontId="21" fillId="4" borderId="28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44" fontId="21" fillId="4" borderId="42" xfId="61" applyFont="1" applyFill="1" applyBorder="1" applyAlignment="1">
      <alignment vertical="center"/>
    </xf>
    <xf numFmtId="44" fontId="0" fillId="0" borderId="0" xfId="61" applyFont="1" applyFill="1" applyAlignment="1">
      <alignment horizontal="center" vertical="center"/>
    </xf>
    <xf numFmtId="44" fontId="0" fillId="0" borderId="0" xfId="61" applyFont="1" applyFill="1" applyBorder="1" applyAlignment="1">
      <alignment horizontal="center" vertical="center"/>
    </xf>
    <xf numFmtId="44" fontId="21" fillId="4" borderId="24" xfId="61" applyFont="1" applyFill="1" applyBorder="1" applyAlignment="1">
      <alignment horizontal="center" vertical="center"/>
    </xf>
    <xf numFmtId="44" fontId="0" fillId="0" borderId="25" xfId="61" applyFont="1" applyFill="1" applyBorder="1" applyAlignment="1">
      <alignment horizontal="center" vertical="center" wrapText="1"/>
    </xf>
    <xf numFmtId="44" fontId="21" fillId="4" borderId="13" xfId="6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4" fontId="0" fillId="0" borderId="2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vertical="center" wrapText="1"/>
    </xf>
    <xf numFmtId="49" fontId="21" fillId="4" borderId="24" xfId="0" applyNumberFormat="1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 wrapText="1"/>
    </xf>
    <xf numFmtId="0" fontId="21" fillId="4" borderId="45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horizontal="left" vertical="center" wrapText="1"/>
    </xf>
    <xf numFmtId="44" fontId="0" fillId="0" borderId="0" xfId="61" applyFont="1" applyFill="1" applyAlignment="1">
      <alignment vertical="center"/>
    </xf>
    <xf numFmtId="44" fontId="21" fillId="4" borderId="24" xfId="61" applyFont="1" applyFill="1" applyBorder="1" applyAlignment="1">
      <alignment horizontal="center" vertical="center" wrapText="1"/>
    </xf>
    <xf numFmtId="44" fontId="21" fillId="4" borderId="48" xfId="61" applyFont="1" applyFill="1" applyBorder="1" applyAlignment="1">
      <alignment horizontal="center" vertical="center" wrapText="1"/>
    </xf>
    <xf numFmtId="44" fontId="0" fillId="22" borderId="11" xfId="61" applyFont="1" applyFill="1" applyBorder="1" applyAlignment="1">
      <alignment horizontal="center" vertical="center" wrapText="1"/>
    </xf>
    <xf numFmtId="44" fontId="0" fillId="22" borderId="10" xfId="61" applyFont="1" applyFill="1" applyBorder="1" applyAlignment="1">
      <alignment horizontal="center" vertical="center" wrapText="1"/>
    </xf>
    <xf numFmtId="44" fontId="0" fillId="22" borderId="25" xfId="6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vertical="center"/>
    </xf>
    <xf numFmtId="0" fontId="21" fillId="4" borderId="40" xfId="0" applyFont="1" applyFill="1" applyBorder="1" applyAlignment="1">
      <alignment horizontal="right" vertical="center" wrapText="1"/>
    </xf>
    <xf numFmtId="0" fontId="21" fillId="4" borderId="30" xfId="0" applyFont="1" applyFill="1" applyBorder="1" applyAlignment="1">
      <alignment horizontal="center" vertical="center" wrapText="1"/>
    </xf>
    <xf numFmtId="44" fontId="21" fillId="4" borderId="52" xfId="6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44" fontId="30" fillId="0" borderId="22" xfId="61" applyFont="1" applyFill="1" applyBorder="1" applyAlignment="1">
      <alignment vertical="center"/>
    </xf>
    <xf numFmtId="44" fontId="0" fillId="0" borderId="22" xfId="61" applyFill="1" applyBorder="1" applyAlignment="1">
      <alignment vertical="center"/>
    </xf>
    <xf numFmtId="44" fontId="0" fillId="0" borderId="22" xfId="6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1" fillId="0" borderId="24" xfId="61" applyFont="1" applyFill="1" applyBorder="1" applyAlignment="1">
      <alignment horizontal="center" vertical="center" wrapText="1"/>
    </xf>
    <xf numFmtId="44" fontId="21" fillId="0" borderId="25" xfId="61" applyFont="1" applyFill="1" applyBorder="1" applyAlignment="1">
      <alignment horizontal="center" vertical="center" wrapText="1"/>
    </xf>
    <xf numFmtId="44" fontId="21" fillId="0" borderId="45" xfId="61" applyFont="1" applyFill="1" applyBorder="1" applyAlignment="1">
      <alignment horizontal="center" vertical="center" wrapText="1"/>
    </xf>
    <xf numFmtId="44" fontId="21" fillId="0" borderId="33" xfId="6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4" fontId="21" fillId="0" borderId="11" xfId="61" applyFont="1" applyFill="1" applyBorder="1" applyAlignment="1">
      <alignment horizontal="center" vertical="center" wrapText="1"/>
    </xf>
    <xf numFmtId="44" fontId="21" fillId="0" borderId="10" xfId="6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140625" style="1" customWidth="1"/>
    <col min="2" max="2" width="37.140625" style="40" customWidth="1"/>
    <col min="3" max="3" width="13.00390625" style="2" customWidth="1"/>
    <col min="4" max="4" width="11.421875" style="2" customWidth="1"/>
    <col min="5" max="5" width="7.140625" style="2" customWidth="1"/>
    <col min="6" max="6" width="15.28125" style="1" customWidth="1"/>
    <col min="7" max="7" width="23.421875" style="1" customWidth="1"/>
    <col min="8" max="8" width="29.28125" style="1" customWidth="1"/>
    <col min="9" max="16384" width="9.140625" style="1" customWidth="1"/>
  </cols>
  <sheetData>
    <row r="1" ht="18.75" thickBot="1">
      <c r="A1" s="35" t="s">
        <v>285</v>
      </c>
    </row>
    <row r="2" spans="1:7" s="3" customFormat="1" ht="38.25">
      <c r="A2" s="253" t="s">
        <v>484</v>
      </c>
      <c r="B2" s="182" t="s">
        <v>478</v>
      </c>
      <c r="C2" s="254" t="s">
        <v>479</v>
      </c>
      <c r="D2" s="254" t="s">
        <v>480</v>
      </c>
      <c r="E2" s="254" t="s">
        <v>481</v>
      </c>
      <c r="F2" s="255" t="s">
        <v>482</v>
      </c>
      <c r="G2" s="256" t="s">
        <v>483</v>
      </c>
    </row>
    <row r="3" spans="1:7" s="3" customFormat="1" ht="25.5">
      <c r="A3" s="257">
        <v>1</v>
      </c>
      <c r="B3" s="258" t="s">
        <v>568</v>
      </c>
      <c r="C3" s="243" t="s">
        <v>584</v>
      </c>
      <c r="D3" s="243" t="s">
        <v>585</v>
      </c>
      <c r="E3" s="243" t="s">
        <v>586</v>
      </c>
      <c r="F3" s="5" t="s">
        <v>587</v>
      </c>
      <c r="G3" s="245" t="s">
        <v>588</v>
      </c>
    </row>
    <row r="4" spans="1:7" s="3" customFormat="1" ht="25.5">
      <c r="A4" s="257">
        <v>2</v>
      </c>
      <c r="B4" s="258" t="s">
        <v>569</v>
      </c>
      <c r="C4" s="243" t="s">
        <v>654</v>
      </c>
      <c r="D4" s="243" t="s">
        <v>655</v>
      </c>
      <c r="E4" s="243" t="s">
        <v>656</v>
      </c>
      <c r="F4" s="5" t="s">
        <v>657</v>
      </c>
      <c r="G4" s="245" t="s">
        <v>658</v>
      </c>
    </row>
    <row r="5" spans="1:7" s="3" customFormat="1" ht="12.75">
      <c r="A5" s="257">
        <v>3</v>
      </c>
      <c r="B5" s="258" t="s">
        <v>570</v>
      </c>
      <c r="C5" s="243" t="s">
        <v>828</v>
      </c>
      <c r="D5" s="243" t="s">
        <v>829</v>
      </c>
      <c r="E5" s="243" t="s">
        <v>830</v>
      </c>
      <c r="F5" s="5" t="s">
        <v>587</v>
      </c>
      <c r="G5" s="245" t="s">
        <v>715</v>
      </c>
    </row>
    <row r="6" spans="1:7" s="3" customFormat="1" ht="12.75">
      <c r="A6" s="257">
        <v>4</v>
      </c>
      <c r="B6" s="258" t="s">
        <v>571</v>
      </c>
      <c r="C6" s="246" t="s">
        <v>712</v>
      </c>
      <c r="D6" s="246" t="s">
        <v>713</v>
      </c>
      <c r="E6" s="246" t="s">
        <v>714</v>
      </c>
      <c r="F6" s="13" t="s">
        <v>587</v>
      </c>
      <c r="G6" s="245" t="s">
        <v>715</v>
      </c>
    </row>
    <row r="7" spans="1:7" s="3" customFormat="1" ht="12.75" customHeight="1">
      <c r="A7" s="257">
        <v>5</v>
      </c>
      <c r="B7" s="258" t="s">
        <v>572</v>
      </c>
      <c r="C7" s="243" t="s">
        <v>780</v>
      </c>
      <c r="D7" s="243" t="s">
        <v>781</v>
      </c>
      <c r="E7" s="243"/>
      <c r="F7" s="13" t="s">
        <v>587</v>
      </c>
      <c r="G7" s="244" t="s">
        <v>782</v>
      </c>
    </row>
    <row r="8" spans="1:7" s="3" customFormat="1" ht="25.5">
      <c r="A8" s="257">
        <v>6</v>
      </c>
      <c r="B8" s="258" t="s">
        <v>573</v>
      </c>
      <c r="C8" s="243" t="s">
        <v>801</v>
      </c>
      <c r="D8" s="243" t="s">
        <v>802</v>
      </c>
      <c r="E8" s="243" t="s">
        <v>803</v>
      </c>
      <c r="F8" s="5" t="s">
        <v>587</v>
      </c>
      <c r="G8" s="244" t="s">
        <v>804</v>
      </c>
    </row>
    <row r="9" spans="1:7" s="3" customFormat="1" ht="25.5">
      <c r="A9" s="257">
        <v>7</v>
      </c>
      <c r="B9" s="258" t="s">
        <v>574</v>
      </c>
      <c r="C9" s="243" t="s">
        <v>852</v>
      </c>
      <c r="D9" s="243" t="s">
        <v>853</v>
      </c>
      <c r="E9" s="243" t="s">
        <v>854</v>
      </c>
      <c r="F9" s="5" t="s">
        <v>855</v>
      </c>
      <c r="G9" s="244" t="s">
        <v>856</v>
      </c>
    </row>
    <row r="10" spans="1:7" s="3" customFormat="1" ht="12.75">
      <c r="A10" s="257">
        <v>8</v>
      </c>
      <c r="B10" s="258" t="s">
        <v>575</v>
      </c>
      <c r="C10" s="243">
        <v>7761537711</v>
      </c>
      <c r="D10" s="243">
        <v>611053064</v>
      </c>
      <c r="E10" s="243">
        <v>7513</v>
      </c>
      <c r="F10" s="5" t="s">
        <v>865</v>
      </c>
      <c r="G10" s="244" t="s">
        <v>866</v>
      </c>
    </row>
    <row r="11" spans="1:7" s="3" customFormat="1" ht="25.5">
      <c r="A11" s="257">
        <v>9</v>
      </c>
      <c r="B11" s="258" t="s">
        <v>576</v>
      </c>
      <c r="C11" s="243" t="s">
        <v>931</v>
      </c>
      <c r="D11" s="243" t="s">
        <v>932</v>
      </c>
      <c r="E11" s="243" t="s">
        <v>933</v>
      </c>
      <c r="F11" s="5" t="s">
        <v>934</v>
      </c>
      <c r="G11" s="244" t="s">
        <v>935</v>
      </c>
    </row>
    <row r="12" spans="1:7" s="3" customFormat="1" ht="25.5">
      <c r="A12" s="257">
        <v>10</v>
      </c>
      <c r="B12" s="258" t="s">
        <v>578</v>
      </c>
      <c r="C12" s="38" t="s">
        <v>944</v>
      </c>
      <c r="D12" s="248" t="s">
        <v>943</v>
      </c>
      <c r="E12" s="243" t="s">
        <v>945</v>
      </c>
      <c r="F12" s="13" t="s">
        <v>587</v>
      </c>
      <c r="G12" s="245" t="s">
        <v>946</v>
      </c>
    </row>
    <row r="13" spans="1:7" s="3" customFormat="1" ht="14.25">
      <c r="A13" s="257">
        <v>11</v>
      </c>
      <c r="B13" s="258" t="s">
        <v>579</v>
      </c>
      <c r="C13" s="13" t="s">
        <v>974</v>
      </c>
      <c r="D13" s="248" t="s">
        <v>975</v>
      </c>
      <c r="E13" s="248" t="s">
        <v>976</v>
      </c>
      <c r="F13" s="5" t="s">
        <v>587</v>
      </c>
      <c r="G13" s="274" t="s">
        <v>977</v>
      </c>
    </row>
    <row r="14" spans="1:7" s="3" customFormat="1" ht="12.75">
      <c r="A14" s="257">
        <v>12</v>
      </c>
      <c r="B14" s="258" t="s">
        <v>580</v>
      </c>
      <c r="C14" s="243" t="s">
        <v>119</v>
      </c>
      <c r="D14" s="243" t="s">
        <v>120</v>
      </c>
      <c r="E14" s="243" t="s">
        <v>121</v>
      </c>
      <c r="F14" s="5" t="s">
        <v>587</v>
      </c>
      <c r="G14" s="244" t="s">
        <v>122</v>
      </c>
    </row>
    <row r="15" spans="1:7" s="3" customFormat="1" ht="12.75">
      <c r="A15" s="257">
        <v>13</v>
      </c>
      <c r="B15" s="258" t="s">
        <v>581</v>
      </c>
      <c r="C15" s="243" t="s">
        <v>181</v>
      </c>
      <c r="D15" s="243" t="s">
        <v>182</v>
      </c>
      <c r="E15" s="243" t="s">
        <v>183</v>
      </c>
      <c r="F15" s="13" t="s">
        <v>184</v>
      </c>
      <c r="G15" s="245" t="s">
        <v>185</v>
      </c>
    </row>
    <row r="16" spans="1:7" s="3" customFormat="1" ht="25.5">
      <c r="A16" s="257">
        <v>14</v>
      </c>
      <c r="B16" s="258" t="s">
        <v>582</v>
      </c>
      <c r="C16" s="186" t="s">
        <v>277</v>
      </c>
      <c r="D16" s="250" t="s">
        <v>278</v>
      </c>
      <c r="E16" s="243" t="s">
        <v>279</v>
      </c>
      <c r="F16" s="5" t="s">
        <v>587</v>
      </c>
      <c r="G16" s="244" t="s">
        <v>280</v>
      </c>
    </row>
    <row r="17" spans="1:7" s="3" customFormat="1" ht="12.75">
      <c r="A17" s="257">
        <v>15</v>
      </c>
      <c r="B17" s="258" t="s">
        <v>583</v>
      </c>
      <c r="C17" s="243"/>
      <c r="D17" s="243"/>
      <c r="E17" s="243"/>
      <c r="F17" s="5" t="s">
        <v>855</v>
      </c>
      <c r="G17" s="244" t="s">
        <v>334</v>
      </c>
    </row>
    <row r="18" spans="1:7" s="3" customFormat="1" ht="39" thickBot="1">
      <c r="A18" s="259">
        <v>16</v>
      </c>
      <c r="B18" s="260" t="s">
        <v>577</v>
      </c>
      <c r="C18" s="247" t="s">
        <v>336</v>
      </c>
      <c r="D18" s="247" t="s">
        <v>337</v>
      </c>
      <c r="E18" s="247" t="s">
        <v>338</v>
      </c>
      <c r="F18" s="183" t="s">
        <v>587</v>
      </c>
      <c r="G18" s="184" t="s">
        <v>339</v>
      </c>
    </row>
    <row r="20" spans="2:6" ht="12.75">
      <c r="B20" s="282"/>
      <c r="C20" s="282"/>
      <c r="D20" s="282"/>
      <c r="E20" s="282"/>
      <c r="F20" s="282"/>
    </row>
    <row r="22" ht="14.25">
      <c r="B22" s="249"/>
    </row>
    <row r="23" ht="14.25">
      <c r="B23" s="249"/>
    </row>
    <row r="24" ht="14.25">
      <c r="B24" s="249"/>
    </row>
    <row r="25" ht="14.25">
      <c r="B25" s="249"/>
    </row>
    <row r="27" spans="2:4" ht="14.25">
      <c r="B27" s="249"/>
      <c r="C27" s="249"/>
      <c r="D27" s="249"/>
    </row>
    <row r="28" spans="2:4" ht="14.25">
      <c r="B28" s="249"/>
      <c r="C28" s="249"/>
      <c r="D28" s="249"/>
    </row>
    <row r="29" spans="2:4" ht="14.25">
      <c r="B29" s="249"/>
      <c r="C29" s="249"/>
      <c r="D29" s="249"/>
    </row>
  </sheetData>
  <mergeCells count="1">
    <mergeCell ref="B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3"/>
    </sheetView>
  </sheetViews>
  <sheetFormatPr defaultColWidth="9.140625" defaultRowHeight="12.75"/>
  <cols>
    <col min="1" max="1" width="4.140625" style="56" customWidth="1"/>
    <col min="2" max="2" width="36.140625" style="56" customWidth="1"/>
    <col min="3" max="3" width="24.7109375" style="56" customWidth="1"/>
    <col min="4" max="4" width="9.7109375" style="14" bestFit="1" customWidth="1"/>
    <col min="5" max="5" width="20.140625" style="33" customWidth="1"/>
    <col min="6" max="6" width="30.140625" style="56" customWidth="1"/>
    <col min="7" max="8" width="32.00390625" style="56" customWidth="1"/>
    <col min="9" max="9" width="34.8515625" style="56" customWidth="1"/>
    <col min="10" max="11" width="27.00390625" style="56" customWidth="1"/>
    <col min="12" max="12" width="16.421875" style="56" customWidth="1"/>
    <col min="13" max="14" width="13.140625" style="56" customWidth="1"/>
    <col min="15" max="15" width="14.8515625" style="56" customWidth="1"/>
    <col min="16" max="16" width="12.57421875" style="56" customWidth="1"/>
    <col min="17" max="17" width="14.8515625" style="56" customWidth="1"/>
    <col min="18" max="18" width="19.00390625" style="33" customWidth="1"/>
    <col min="19" max="16384" width="9.140625" style="56" customWidth="1"/>
  </cols>
  <sheetData>
    <row r="1" ht="13.5" thickBot="1">
      <c r="A1" s="70" t="s">
        <v>890</v>
      </c>
    </row>
    <row r="2" spans="1:18" s="14" customFormat="1" ht="30" customHeight="1">
      <c r="A2" s="289" t="s">
        <v>485</v>
      </c>
      <c r="B2" s="287" t="s">
        <v>486</v>
      </c>
      <c r="C2" s="287" t="s">
        <v>487</v>
      </c>
      <c r="D2" s="287" t="s">
        <v>488</v>
      </c>
      <c r="E2" s="283" t="s">
        <v>489</v>
      </c>
      <c r="F2" s="287" t="s">
        <v>490</v>
      </c>
      <c r="G2" s="287" t="s">
        <v>491</v>
      </c>
      <c r="H2" s="287" t="s">
        <v>492</v>
      </c>
      <c r="I2" s="287" t="s">
        <v>493</v>
      </c>
      <c r="J2" s="287" t="s">
        <v>494</v>
      </c>
      <c r="K2" s="287" t="s">
        <v>495</v>
      </c>
      <c r="L2" s="287" t="s">
        <v>496</v>
      </c>
      <c r="M2" s="287" t="s">
        <v>497</v>
      </c>
      <c r="N2" s="287" t="s">
        <v>498</v>
      </c>
      <c r="O2" s="287" t="s">
        <v>499</v>
      </c>
      <c r="P2" s="287"/>
      <c r="Q2" s="287"/>
      <c r="R2" s="285" t="s">
        <v>500</v>
      </c>
    </row>
    <row r="3" spans="1:18" s="14" customFormat="1" ht="44.25" customHeight="1" thickBot="1">
      <c r="A3" s="290"/>
      <c r="B3" s="288"/>
      <c r="C3" s="288"/>
      <c r="D3" s="288"/>
      <c r="E3" s="284"/>
      <c r="F3" s="288"/>
      <c r="G3" s="288"/>
      <c r="H3" s="288"/>
      <c r="I3" s="288"/>
      <c r="J3" s="288"/>
      <c r="K3" s="288"/>
      <c r="L3" s="288"/>
      <c r="M3" s="288"/>
      <c r="N3" s="288"/>
      <c r="O3" s="80" t="s">
        <v>501</v>
      </c>
      <c r="P3" s="80" t="s">
        <v>502</v>
      </c>
      <c r="Q3" s="80" t="s">
        <v>503</v>
      </c>
      <c r="R3" s="286"/>
    </row>
    <row r="4" spans="1:18" ht="26.25" customHeight="1">
      <c r="A4" s="81">
        <f>'wykaz jednostek'!A3</f>
        <v>1</v>
      </c>
      <c r="B4" s="82" t="str">
        <f>'wykaz jednostek'!B3</f>
        <v>Centrum Kształcenia Praktycznego w Sierpcu</v>
      </c>
      <c r="C4" s="82" t="s">
        <v>567</v>
      </c>
      <c r="D4" s="83">
        <v>26</v>
      </c>
      <c r="E4" s="84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5"/>
    </row>
    <row r="5" spans="1:18" ht="63.75">
      <c r="A5" s="86">
        <v>1</v>
      </c>
      <c r="B5" s="58" t="s">
        <v>589</v>
      </c>
      <c r="C5" s="58" t="s">
        <v>590</v>
      </c>
      <c r="D5" s="8" t="s">
        <v>591</v>
      </c>
      <c r="E5" s="71" t="s">
        <v>611</v>
      </c>
      <c r="F5" s="59" t="s">
        <v>592</v>
      </c>
      <c r="G5" s="59" t="s">
        <v>593</v>
      </c>
      <c r="H5" s="59" t="s">
        <v>594</v>
      </c>
      <c r="I5" s="58" t="s">
        <v>595</v>
      </c>
      <c r="J5" s="58" t="s">
        <v>596</v>
      </c>
      <c r="K5" s="58" t="s">
        <v>597</v>
      </c>
      <c r="L5" s="60" t="s">
        <v>598</v>
      </c>
      <c r="M5" s="60">
        <v>1</v>
      </c>
      <c r="N5" s="60" t="s">
        <v>599</v>
      </c>
      <c r="O5" s="60" t="s">
        <v>600</v>
      </c>
      <c r="P5" s="60" t="s">
        <v>601</v>
      </c>
      <c r="Q5" s="60" t="s">
        <v>602</v>
      </c>
      <c r="R5" s="87">
        <v>150000000</v>
      </c>
    </row>
    <row r="6" spans="1:18" ht="25.5">
      <c r="A6" s="88">
        <v>2</v>
      </c>
      <c r="B6" s="43" t="s">
        <v>603</v>
      </c>
      <c r="C6" s="43" t="s">
        <v>590</v>
      </c>
      <c r="D6" s="38" t="s">
        <v>604</v>
      </c>
      <c r="E6" s="72" t="s">
        <v>612</v>
      </c>
      <c r="F6" s="43" t="s">
        <v>605</v>
      </c>
      <c r="G6" s="43" t="s">
        <v>593</v>
      </c>
      <c r="H6" s="43">
        <v>7</v>
      </c>
      <c r="I6" s="43" t="s">
        <v>606</v>
      </c>
      <c r="J6" s="43" t="s">
        <v>596</v>
      </c>
      <c r="K6" s="43" t="s">
        <v>607</v>
      </c>
      <c r="L6" s="60" t="s">
        <v>608</v>
      </c>
      <c r="M6" s="60">
        <v>1</v>
      </c>
      <c r="N6" s="60" t="s">
        <v>599</v>
      </c>
      <c r="O6" s="60" t="s">
        <v>600</v>
      </c>
      <c r="P6" s="60" t="s">
        <v>601</v>
      </c>
      <c r="Q6" s="60" t="s">
        <v>609</v>
      </c>
      <c r="R6" s="87">
        <v>50000000</v>
      </c>
    </row>
    <row r="7" spans="1:18" s="70" customFormat="1" ht="12.75" customHeight="1" thickBot="1">
      <c r="A7" s="89"/>
      <c r="B7" s="90"/>
      <c r="C7" s="90"/>
      <c r="D7" s="91" t="s">
        <v>459</v>
      </c>
      <c r="E7" s="92">
        <f>2686500+895500</f>
        <v>3582000</v>
      </c>
      <c r="F7" s="93"/>
      <c r="G7" s="94"/>
      <c r="H7" s="94"/>
      <c r="I7" s="94"/>
      <c r="J7" s="94"/>
      <c r="K7" s="94"/>
      <c r="L7" s="95"/>
      <c r="M7" s="95"/>
      <c r="N7" s="95"/>
      <c r="O7" s="95"/>
      <c r="P7" s="95"/>
      <c r="Q7" s="96"/>
      <c r="R7" s="97"/>
    </row>
    <row r="8" spans="1:18" ht="25.5" customHeight="1">
      <c r="A8" s="81">
        <f>'wykaz jednostek'!A4</f>
        <v>2</v>
      </c>
      <c r="B8" s="82" t="str">
        <f>'wykaz jednostek'!B4</f>
        <v>Dom Pomocy Społecznej w Szczutowie</v>
      </c>
      <c r="C8" s="82" t="s">
        <v>567</v>
      </c>
      <c r="D8" s="83">
        <v>53</v>
      </c>
      <c r="E8" s="84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5"/>
    </row>
    <row r="9" spans="1:18" ht="102">
      <c r="A9" s="98">
        <v>1</v>
      </c>
      <c r="B9" s="62" t="s">
        <v>659</v>
      </c>
      <c r="C9" s="62" t="s">
        <v>660</v>
      </c>
      <c r="D9" s="50">
        <v>1998</v>
      </c>
      <c r="E9" s="73">
        <v>5111600.2</v>
      </c>
      <c r="F9" s="63" t="s">
        <v>661</v>
      </c>
      <c r="G9" s="63" t="s">
        <v>662</v>
      </c>
      <c r="H9" s="63" t="s">
        <v>663</v>
      </c>
      <c r="I9" s="62" t="s">
        <v>664</v>
      </c>
      <c r="J9" s="62" t="s">
        <v>665</v>
      </c>
      <c r="K9" s="62" t="s">
        <v>666</v>
      </c>
      <c r="L9" s="64" t="s">
        <v>667</v>
      </c>
      <c r="M9" s="64" t="s">
        <v>668</v>
      </c>
      <c r="N9" s="64" t="s">
        <v>599</v>
      </c>
      <c r="O9" s="64" t="s">
        <v>669</v>
      </c>
      <c r="P9" s="64"/>
      <c r="Q9" s="64" t="s">
        <v>670</v>
      </c>
      <c r="R9" s="99"/>
    </row>
    <row r="10" spans="1:18" ht="76.5">
      <c r="A10" s="100">
        <v>2</v>
      </c>
      <c r="B10" s="65" t="s">
        <v>671</v>
      </c>
      <c r="C10" s="65" t="s">
        <v>672</v>
      </c>
      <c r="D10" s="51">
        <v>1998</v>
      </c>
      <c r="E10" s="74">
        <v>560168</v>
      </c>
      <c r="F10" s="65" t="s">
        <v>673</v>
      </c>
      <c r="G10" s="65" t="s">
        <v>674</v>
      </c>
      <c r="H10" s="65" t="s">
        <v>675</v>
      </c>
      <c r="I10" s="65" t="s">
        <v>664</v>
      </c>
      <c r="J10" s="65" t="s">
        <v>676</v>
      </c>
      <c r="K10" s="65" t="s">
        <v>666</v>
      </c>
      <c r="L10" s="64" t="s">
        <v>677</v>
      </c>
      <c r="M10" s="64" t="s">
        <v>678</v>
      </c>
      <c r="N10" s="64" t="s">
        <v>599</v>
      </c>
      <c r="O10" s="64" t="s">
        <v>669</v>
      </c>
      <c r="P10" s="64" t="s">
        <v>679</v>
      </c>
      <c r="Q10" s="64" t="s">
        <v>670</v>
      </c>
      <c r="R10" s="99"/>
    </row>
    <row r="11" spans="1:18" ht="51">
      <c r="A11" s="100">
        <v>3</v>
      </c>
      <c r="B11" s="65" t="s">
        <v>680</v>
      </c>
      <c r="C11" s="65" t="s">
        <v>681</v>
      </c>
      <c r="D11" s="51">
        <v>2001</v>
      </c>
      <c r="E11" s="74">
        <v>150632.46</v>
      </c>
      <c r="F11" s="65" t="s">
        <v>682</v>
      </c>
      <c r="G11" s="65"/>
      <c r="H11" s="65"/>
      <c r="I11" s="65" t="s">
        <v>664</v>
      </c>
      <c r="J11" s="65"/>
      <c r="K11" s="65" t="s">
        <v>666</v>
      </c>
      <c r="L11" s="64" t="s">
        <v>683</v>
      </c>
      <c r="M11" s="64" t="s">
        <v>683</v>
      </c>
      <c r="N11" s="64" t="s">
        <v>684</v>
      </c>
      <c r="O11" s="64" t="s">
        <v>684</v>
      </c>
      <c r="P11" s="64" t="s">
        <v>685</v>
      </c>
      <c r="Q11" s="64" t="s">
        <v>686</v>
      </c>
      <c r="R11" s="99"/>
    </row>
    <row r="12" spans="1:18" s="70" customFormat="1" ht="12.75" customHeight="1" thickBot="1">
      <c r="A12" s="89"/>
      <c r="B12" s="90"/>
      <c r="C12" s="90"/>
      <c r="D12" s="91" t="s">
        <v>459</v>
      </c>
      <c r="E12" s="92">
        <f>SUM(E9:E11)</f>
        <v>5822400.66</v>
      </c>
      <c r="F12" s="93"/>
      <c r="G12" s="94"/>
      <c r="H12" s="94"/>
      <c r="I12" s="94"/>
      <c r="J12" s="94"/>
      <c r="K12" s="94"/>
      <c r="L12" s="95"/>
      <c r="M12" s="95"/>
      <c r="N12" s="95"/>
      <c r="O12" s="95"/>
      <c r="P12" s="95"/>
      <c r="Q12" s="96"/>
      <c r="R12" s="97"/>
    </row>
    <row r="13" spans="1:18" ht="30" customHeight="1">
      <c r="A13" s="81">
        <f>'wykaz jednostek'!A5</f>
        <v>3</v>
      </c>
      <c r="B13" s="82" t="str">
        <f>'wykaz jednostek'!B5</f>
        <v>Kryta Pływalnia w Sierpcu</v>
      </c>
      <c r="C13" s="82" t="s">
        <v>567</v>
      </c>
      <c r="D13" s="83">
        <v>25</v>
      </c>
      <c r="E13" s="84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5"/>
    </row>
    <row r="14" spans="1:18" ht="66" customHeight="1">
      <c r="A14" s="86">
        <v>1</v>
      </c>
      <c r="B14" s="58" t="s">
        <v>831</v>
      </c>
      <c r="C14" s="58" t="s">
        <v>832</v>
      </c>
      <c r="D14" s="8">
        <v>1998</v>
      </c>
      <c r="E14" s="71">
        <v>6690874.97</v>
      </c>
      <c r="F14" s="59" t="s">
        <v>833</v>
      </c>
      <c r="G14" s="59" t="s">
        <v>834</v>
      </c>
      <c r="H14" s="59" t="s">
        <v>835</v>
      </c>
      <c r="I14" s="58" t="s">
        <v>836</v>
      </c>
      <c r="J14" s="58" t="s">
        <v>810</v>
      </c>
      <c r="K14" s="58" t="s">
        <v>837</v>
      </c>
      <c r="L14" s="60" t="s">
        <v>838</v>
      </c>
      <c r="M14" s="60">
        <v>2</v>
      </c>
      <c r="N14" s="60" t="s">
        <v>791</v>
      </c>
      <c r="O14" s="43" t="s">
        <v>839</v>
      </c>
      <c r="P14" s="60" t="s">
        <v>840</v>
      </c>
      <c r="Q14" s="43" t="s">
        <v>841</v>
      </c>
      <c r="R14" s="87"/>
    </row>
    <row r="15" spans="1:18" s="70" customFormat="1" ht="12.75" customHeight="1" thickBot="1">
      <c r="A15" s="89"/>
      <c r="B15" s="90"/>
      <c r="C15" s="90"/>
      <c r="D15" s="91" t="s">
        <v>459</v>
      </c>
      <c r="E15" s="92">
        <f>SUM(E14)</f>
        <v>6690874.97</v>
      </c>
      <c r="F15" s="93"/>
      <c r="G15" s="94"/>
      <c r="H15" s="94"/>
      <c r="I15" s="94"/>
      <c r="J15" s="94"/>
      <c r="K15" s="94"/>
      <c r="L15" s="95"/>
      <c r="M15" s="95"/>
      <c r="N15" s="95"/>
      <c r="O15" s="95"/>
      <c r="P15" s="95"/>
      <c r="Q15" s="96"/>
      <c r="R15" s="97"/>
    </row>
    <row r="16" spans="1:18" ht="30" customHeight="1">
      <c r="A16" s="81">
        <f>'wykaz jednostek'!A6</f>
        <v>4</v>
      </c>
      <c r="B16" s="82" t="str">
        <f>'wykaz jednostek'!B6</f>
        <v>Liceum Ogólnokształcące w Sierpcu</v>
      </c>
      <c r="C16" s="82" t="s">
        <v>567</v>
      </c>
      <c r="D16" s="83">
        <v>76</v>
      </c>
      <c r="E16" s="8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5"/>
    </row>
    <row r="17" spans="1:18" ht="105.75" customHeight="1">
      <c r="A17" s="86">
        <v>1</v>
      </c>
      <c r="B17" s="58" t="s">
        <v>716</v>
      </c>
      <c r="C17" s="58" t="s">
        <v>717</v>
      </c>
      <c r="D17" s="8">
        <v>1976</v>
      </c>
      <c r="E17" s="71">
        <v>2164100.74</v>
      </c>
      <c r="F17" s="59" t="s">
        <v>718</v>
      </c>
      <c r="G17" s="59" t="s">
        <v>649</v>
      </c>
      <c r="H17" s="59" t="s">
        <v>719</v>
      </c>
      <c r="I17" s="58" t="s">
        <v>720</v>
      </c>
      <c r="J17" s="58" t="s">
        <v>721</v>
      </c>
      <c r="K17" s="58" t="s">
        <v>722</v>
      </c>
      <c r="L17" s="60" t="s">
        <v>723</v>
      </c>
      <c r="M17" s="60">
        <v>3</v>
      </c>
      <c r="N17" s="60" t="s">
        <v>724</v>
      </c>
      <c r="O17" s="66" t="s">
        <v>736</v>
      </c>
      <c r="P17" s="43" t="s">
        <v>725</v>
      </c>
      <c r="Q17" s="43" t="s">
        <v>725</v>
      </c>
      <c r="R17" s="87">
        <v>216410.74</v>
      </c>
    </row>
    <row r="18" spans="1:18" ht="114.75">
      <c r="A18" s="88">
        <v>2</v>
      </c>
      <c r="B18" s="43" t="s">
        <v>726</v>
      </c>
      <c r="C18" s="43" t="s">
        <v>727</v>
      </c>
      <c r="D18" s="38">
        <v>1984</v>
      </c>
      <c r="E18" s="72">
        <v>501855</v>
      </c>
      <c r="F18" s="43" t="s">
        <v>728</v>
      </c>
      <c r="G18" s="43" t="s">
        <v>649</v>
      </c>
      <c r="H18" s="43" t="s">
        <v>729</v>
      </c>
      <c r="I18" s="43" t="s">
        <v>720</v>
      </c>
      <c r="J18" s="43" t="s">
        <v>721</v>
      </c>
      <c r="K18" s="43" t="s">
        <v>722</v>
      </c>
      <c r="L18" s="60" t="s">
        <v>730</v>
      </c>
      <c r="M18" s="60">
        <v>1</v>
      </c>
      <c r="N18" s="60" t="s">
        <v>724</v>
      </c>
      <c r="O18" s="43" t="s">
        <v>738</v>
      </c>
      <c r="P18" s="60"/>
      <c r="Q18" s="43" t="s">
        <v>731</v>
      </c>
      <c r="R18" s="87">
        <v>501855</v>
      </c>
    </row>
    <row r="19" spans="1:18" ht="89.25">
      <c r="A19" s="88">
        <v>3</v>
      </c>
      <c r="B19" s="43" t="s">
        <v>732</v>
      </c>
      <c r="C19" s="43"/>
      <c r="D19" s="38">
        <v>1985</v>
      </c>
      <c r="E19" s="72">
        <v>173986</v>
      </c>
      <c r="F19" s="43" t="s">
        <v>728</v>
      </c>
      <c r="G19" s="43" t="s">
        <v>649</v>
      </c>
      <c r="H19" s="43" t="s">
        <v>733</v>
      </c>
      <c r="I19" s="43" t="s">
        <v>720</v>
      </c>
      <c r="J19" s="43" t="s">
        <v>721</v>
      </c>
      <c r="K19" s="43" t="s">
        <v>722</v>
      </c>
      <c r="L19" s="60" t="s">
        <v>734</v>
      </c>
      <c r="M19" s="60">
        <v>1</v>
      </c>
      <c r="N19" s="60" t="s">
        <v>724</v>
      </c>
      <c r="O19" s="43" t="s">
        <v>737</v>
      </c>
      <c r="P19" s="60"/>
      <c r="Q19" s="43" t="s">
        <v>735</v>
      </c>
      <c r="R19" s="87">
        <v>173986</v>
      </c>
    </row>
    <row r="20" spans="1:18" s="70" customFormat="1" ht="12.75" customHeight="1" thickBot="1">
      <c r="A20" s="89"/>
      <c r="B20" s="90"/>
      <c r="C20" s="90"/>
      <c r="D20" s="91" t="s">
        <v>459</v>
      </c>
      <c r="E20" s="92">
        <f>SUM(E17:E19)</f>
        <v>2839941.74</v>
      </c>
      <c r="F20" s="93"/>
      <c r="G20" s="94"/>
      <c r="H20" s="94"/>
      <c r="I20" s="94"/>
      <c r="J20" s="94"/>
      <c r="K20" s="94"/>
      <c r="L20" s="95"/>
      <c r="M20" s="95"/>
      <c r="N20" s="95"/>
      <c r="O20" s="95"/>
      <c r="P20" s="95"/>
      <c r="Q20" s="96"/>
      <c r="R20" s="97"/>
    </row>
    <row r="21" spans="1:18" ht="16.5" customHeight="1">
      <c r="A21" s="81">
        <f>'wykaz jednostek'!A7</f>
        <v>5</v>
      </c>
      <c r="B21" s="82" t="str">
        <f>'wykaz jednostek'!B7</f>
        <v>Ognisko Pracy Pozaszkolnej w Sierpcu</v>
      </c>
      <c r="C21" s="82" t="s">
        <v>567</v>
      </c>
      <c r="D21" s="83">
        <v>12</v>
      </c>
      <c r="E21" s="84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5"/>
    </row>
    <row r="22" spans="1:18" ht="63.75">
      <c r="A22" s="86">
        <v>1</v>
      </c>
      <c r="B22" s="58" t="s">
        <v>783</v>
      </c>
      <c r="C22" s="67" t="s">
        <v>455</v>
      </c>
      <c r="D22" s="8"/>
      <c r="E22" s="71">
        <v>174737.23</v>
      </c>
      <c r="F22" s="59" t="s">
        <v>784</v>
      </c>
      <c r="G22" s="59" t="s">
        <v>785</v>
      </c>
      <c r="H22" s="59" t="s">
        <v>786</v>
      </c>
      <c r="I22" s="58" t="s">
        <v>787</v>
      </c>
      <c r="J22" s="58" t="s">
        <v>788</v>
      </c>
      <c r="K22" s="58" t="s">
        <v>789</v>
      </c>
      <c r="L22" s="60" t="s">
        <v>790</v>
      </c>
      <c r="M22" s="60">
        <v>2</v>
      </c>
      <c r="N22" s="60" t="s">
        <v>791</v>
      </c>
      <c r="O22" s="60" t="s">
        <v>792</v>
      </c>
      <c r="P22" s="60"/>
      <c r="Q22" s="60" t="s">
        <v>793</v>
      </c>
      <c r="R22" s="87">
        <v>308000</v>
      </c>
    </row>
    <row r="23" spans="1:18" s="70" customFormat="1" ht="12.75" customHeight="1" thickBot="1">
      <c r="A23" s="89"/>
      <c r="B23" s="90"/>
      <c r="C23" s="90"/>
      <c r="D23" s="91" t="s">
        <v>459</v>
      </c>
      <c r="E23" s="92">
        <v>308000</v>
      </c>
      <c r="F23" s="93"/>
      <c r="G23" s="94"/>
      <c r="H23" s="94"/>
      <c r="I23" s="94"/>
      <c r="J23" s="94"/>
      <c r="K23" s="94"/>
      <c r="L23" s="95"/>
      <c r="M23" s="95"/>
      <c r="N23" s="95"/>
      <c r="O23" s="95"/>
      <c r="P23" s="95"/>
      <c r="Q23" s="96"/>
      <c r="R23" s="97"/>
    </row>
    <row r="24" spans="1:18" ht="40.5" customHeight="1">
      <c r="A24" s="81">
        <f>'wykaz jednostek'!A8</f>
        <v>6</v>
      </c>
      <c r="B24" s="82" t="str">
        <f>'wykaz jednostek'!B8</f>
        <v>Poradnia Psychologiczno-Pedagogiczna w Sierpcu</v>
      </c>
      <c r="C24" s="82" t="s">
        <v>567</v>
      </c>
      <c r="D24" s="83">
        <v>12</v>
      </c>
      <c r="E24" s="84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5"/>
    </row>
    <row r="25" spans="1:18" ht="51">
      <c r="A25" s="86">
        <v>1</v>
      </c>
      <c r="B25" s="58" t="s">
        <v>805</v>
      </c>
      <c r="C25" s="58" t="s">
        <v>454</v>
      </c>
      <c r="D25" s="8"/>
      <c r="E25" s="71">
        <v>412432.46</v>
      </c>
      <c r="F25" s="59" t="s">
        <v>806</v>
      </c>
      <c r="G25" s="59" t="s">
        <v>807</v>
      </c>
      <c r="H25" s="59" t="s">
        <v>808</v>
      </c>
      <c r="I25" s="58" t="s">
        <v>809</v>
      </c>
      <c r="J25" s="58" t="s">
        <v>810</v>
      </c>
      <c r="K25" s="58" t="s">
        <v>811</v>
      </c>
      <c r="L25" s="60" t="s">
        <v>812</v>
      </c>
      <c r="M25" s="60">
        <v>1</v>
      </c>
      <c r="N25" s="60" t="s">
        <v>791</v>
      </c>
      <c r="O25" s="60" t="s">
        <v>792</v>
      </c>
      <c r="P25" s="60" t="s">
        <v>813</v>
      </c>
      <c r="Q25" s="60" t="s">
        <v>814</v>
      </c>
      <c r="R25" s="87">
        <v>433000</v>
      </c>
    </row>
    <row r="26" spans="1:18" s="70" customFormat="1" ht="12.75" customHeight="1" thickBot="1">
      <c r="A26" s="89"/>
      <c r="B26" s="90"/>
      <c r="C26" s="90"/>
      <c r="D26" s="91" t="s">
        <v>459</v>
      </c>
      <c r="E26" s="92">
        <v>433000</v>
      </c>
      <c r="F26" s="93"/>
      <c r="G26" s="94"/>
      <c r="H26" s="94"/>
      <c r="I26" s="94"/>
      <c r="J26" s="94"/>
      <c r="K26" s="94"/>
      <c r="L26" s="95"/>
      <c r="M26" s="95"/>
      <c r="N26" s="95"/>
      <c r="O26" s="95"/>
      <c r="P26" s="95"/>
      <c r="Q26" s="96"/>
      <c r="R26" s="97"/>
    </row>
    <row r="27" spans="1:18" ht="40.5" customHeight="1" thickBot="1">
      <c r="A27" s="101">
        <f>'wykaz jednostek'!A9</f>
        <v>7</v>
      </c>
      <c r="B27" s="102" t="str">
        <f>'wykaz jednostek'!B9</f>
        <v>Powiatowe Centrum Pomocy Rodzinie w Sierpcu</v>
      </c>
      <c r="C27" s="102" t="s">
        <v>567</v>
      </c>
      <c r="D27" s="103">
        <v>10</v>
      </c>
      <c r="E27" s="104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5"/>
    </row>
    <row r="28" spans="1:18" ht="29.25" customHeight="1">
      <c r="A28" s="81">
        <f>'wykaz jednostek'!A10</f>
        <v>8</v>
      </c>
      <c r="B28" s="82" t="str">
        <f>'wykaz jednostek'!B10</f>
        <v>Powiatowy Urząd Pracy w Sierpcu</v>
      </c>
      <c r="C28" s="82" t="s">
        <v>567</v>
      </c>
      <c r="D28" s="83">
        <v>35</v>
      </c>
      <c r="E28" s="84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5"/>
    </row>
    <row r="29" spans="1:18" s="47" customFormat="1" ht="38.25">
      <c r="A29" s="86">
        <v>1</v>
      </c>
      <c r="B29" s="58" t="s">
        <v>867</v>
      </c>
      <c r="C29" s="58" t="s">
        <v>868</v>
      </c>
      <c r="D29" s="8" t="s">
        <v>869</v>
      </c>
      <c r="E29" s="75" t="s">
        <v>456</v>
      </c>
      <c r="F29" s="59"/>
      <c r="G29" s="59" t="s">
        <v>870</v>
      </c>
      <c r="H29" s="59" t="s">
        <v>871</v>
      </c>
      <c r="I29" s="58" t="s">
        <v>872</v>
      </c>
      <c r="J29" s="58" t="s">
        <v>873</v>
      </c>
      <c r="K29" s="58" t="s">
        <v>874</v>
      </c>
      <c r="L29" s="43" t="s">
        <v>451</v>
      </c>
      <c r="M29" s="43" t="s">
        <v>875</v>
      </c>
      <c r="N29" s="43" t="s">
        <v>876</v>
      </c>
      <c r="O29" s="43" t="s">
        <v>877</v>
      </c>
      <c r="P29" s="43" t="s">
        <v>877</v>
      </c>
      <c r="Q29" s="43" t="s">
        <v>878</v>
      </c>
      <c r="R29" s="106"/>
    </row>
    <row r="30" spans="1:18" s="70" customFormat="1" ht="12.75" customHeight="1" thickBot="1">
      <c r="A30" s="107"/>
      <c r="B30" s="90"/>
      <c r="C30" s="90"/>
      <c r="D30" s="91" t="s">
        <v>459</v>
      </c>
      <c r="E30" s="92">
        <f>SUM(E29)</f>
        <v>0</v>
      </c>
      <c r="F30" s="93"/>
      <c r="G30" s="94"/>
      <c r="H30" s="94"/>
      <c r="I30" s="94"/>
      <c r="J30" s="94"/>
      <c r="K30" s="94"/>
      <c r="L30" s="95"/>
      <c r="M30" s="95"/>
      <c r="N30" s="95"/>
      <c r="O30" s="95"/>
      <c r="P30" s="95"/>
      <c r="Q30" s="96"/>
      <c r="R30" s="97"/>
    </row>
    <row r="31" spans="1:18" ht="29.25" customHeight="1" thickBot="1">
      <c r="A31" s="101">
        <f>'wykaz jednostek'!A11</f>
        <v>9</v>
      </c>
      <c r="B31" s="102" t="str">
        <f>'wykaz jednostek'!B11</f>
        <v>Powiatowy Zespół Jednostek Budżetowych w Sierpcu </v>
      </c>
      <c r="C31" s="102" t="s">
        <v>567</v>
      </c>
      <c r="D31" s="103">
        <v>6</v>
      </c>
      <c r="E31" s="104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5"/>
    </row>
    <row r="32" spans="1:18" ht="29.25" customHeight="1">
      <c r="A32" s="81">
        <f>'wykaz jednostek'!A12</f>
        <v>10</v>
      </c>
      <c r="B32" s="82" t="str">
        <f>'wykaz jednostek'!B12</f>
        <v>Specjalny Ośrodek Szkolno-Wychowawczy w Sierpcu</v>
      </c>
      <c r="C32" s="82" t="s">
        <v>567</v>
      </c>
      <c r="D32" s="83">
        <v>42</v>
      </c>
      <c r="E32" s="8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5"/>
    </row>
    <row r="33" spans="1:18" ht="51">
      <c r="A33" s="86">
        <v>1</v>
      </c>
      <c r="B33" s="58" t="s">
        <v>947</v>
      </c>
      <c r="C33" s="58" t="s">
        <v>948</v>
      </c>
      <c r="D33" s="8">
        <v>1941</v>
      </c>
      <c r="E33" s="71" t="s">
        <v>958</v>
      </c>
      <c r="F33" s="59" t="s">
        <v>957</v>
      </c>
      <c r="G33" s="59" t="s">
        <v>949</v>
      </c>
      <c r="H33" s="59" t="s">
        <v>950</v>
      </c>
      <c r="I33" s="58" t="s">
        <v>951</v>
      </c>
      <c r="J33" s="58" t="s">
        <v>952</v>
      </c>
      <c r="K33" s="58" t="s">
        <v>953</v>
      </c>
      <c r="L33" s="60">
        <v>1217.73</v>
      </c>
      <c r="M33" s="60">
        <v>2</v>
      </c>
      <c r="N33" s="60" t="s">
        <v>791</v>
      </c>
      <c r="O33" s="60" t="s">
        <v>792</v>
      </c>
      <c r="P33" s="60" t="s">
        <v>954</v>
      </c>
      <c r="Q33" s="60" t="s">
        <v>955</v>
      </c>
      <c r="R33" s="87"/>
    </row>
    <row r="34" spans="1:18" ht="38.25">
      <c r="A34" s="88">
        <v>2</v>
      </c>
      <c r="B34" s="43"/>
      <c r="C34" s="43"/>
      <c r="D34" s="38"/>
      <c r="E34" s="72" t="s">
        <v>956</v>
      </c>
      <c r="F34" s="43"/>
      <c r="G34" s="43"/>
      <c r="H34" s="43"/>
      <c r="I34" s="43"/>
      <c r="J34" s="43"/>
      <c r="K34" s="43"/>
      <c r="L34" s="60"/>
      <c r="M34" s="60"/>
      <c r="N34" s="60"/>
      <c r="O34" s="60"/>
      <c r="P34" s="60"/>
      <c r="Q34" s="60"/>
      <c r="R34" s="87"/>
    </row>
    <row r="35" spans="1:18" s="70" customFormat="1" ht="12.75" customHeight="1" thickBot="1">
      <c r="A35" s="107"/>
      <c r="B35" s="90"/>
      <c r="C35" s="90"/>
      <c r="D35" s="91" t="s">
        <v>459</v>
      </c>
      <c r="E35" s="92">
        <f>568274+121446.29</f>
        <v>689720.29</v>
      </c>
      <c r="F35" s="93"/>
      <c r="G35" s="94"/>
      <c r="H35" s="94"/>
      <c r="I35" s="94"/>
      <c r="J35" s="94"/>
      <c r="K35" s="94"/>
      <c r="L35" s="95"/>
      <c r="M35" s="95"/>
      <c r="N35" s="95"/>
      <c r="O35" s="95"/>
      <c r="P35" s="95"/>
      <c r="Q35" s="96"/>
      <c r="R35" s="97"/>
    </row>
    <row r="36" spans="1:18" ht="29.25" customHeight="1">
      <c r="A36" s="81">
        <f>'wykaz jednostek'!A13</f>
        <v>11</v>
      </c>
      <c r="B36" s="82" t="str">
        <f>'wykaz jednostek'!B13</f>
        <v>Starostwo Powiatowe w Sierpcu</v>
      </c>
      <c r="C36" s="82" t="s">
        <v>567</v>
      </c>
      <c r="D36" s="83">
        <v>66</v>
      </c>
      <c r="E36" s="8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5"/>
    </row>
    <row r="37" spans="1:18" ht="195" customHeight="1">
      <c r="A37" s="98">
        <v>1</v>
      </c>
      <c r="B37" s="62" t="s">
        <v>978</v>
      </c>
      <c r="C37" s="62"/>
      <c r="D37" s="54" t="s">
        <v>979</v>
      </c>
      <c r="E37" s="73">
        <v>38000</v>
      </c>
      <c r="F37" s="108" t="s">
        <v>3</v>
      </c>
      <c r="G37" s="63" t="s">
        <v>980</v>
      </c>
      <c r="H37" s="63"/>
      <c r="I37" s="62" t="s">
        <v>981</v>
      </c>
      <c r="J37" s="62" t="s">
        <v>982</v>
      </c>
      <c r="K37" s="62" t="s">
        <v>983</v>
      </c>
      <c r="L37" s="65" t="s">
        <v>984</v>
      </c>
      <c r="M37" s="65" t="s">
        <v>985</v>
      </c>
      <c r="N37" s="65" t="s">
        <v>986</v>
      </c>
      <c r="O37" s="65" t="s">
        <v>987</v>
      </c>
      <c r="P37" s="65" t="s">
        <v>988</v>
      </c>
      <c r="Q37" s="65" t="s">
        <v>989</v>
      </c>
      <c r="R37" s="109"/>
    </row>
    <row r="38" spans="1:18" ht="24.75" customHeight="1">
      <c r="A38" s="100">
        <v>2</v>
      </c>
      <c r="B38" s="65" t="s">
        <v>990</v>
      </c>
      <c r="C38" s="65"/>
      <c r="D38" s="52"/>
      <c r="E38" s="74">
        <v>3000</v>
      </c>
      <c r="F38" s="65" t="s">
        <v>991</v>
      </c>
      <c r="G38" s="65" t="s">
        <v>992</v>
      </c>
      <c r="H38" s="65"/>
      <c r="I38" s="65" t="s">
        <v>993</v>
      </c>
      <c r="J38" s="65" t="s">
        <v>982</v>
      </c>
      <c r="K38" s="65" t="s">
        <v>983</v>
      </c>
      <c r="L38" s="65" t="s">
        <v>994</v>
      </c>
      <c r="M38" s="65" t="s">
        <v>995</v>
      </c>
      <c r="N38" s="65" t="s">
        <v>996</v>
      </c>
      <c r="O38" s="65" t="s">
        <v>997</v>
      </c>
      <c r="P38" s="65" t="s">
        <v>998</v>
      </c>
      <c r="Q38" s="65" t="s">
        <v>999</v>
      </c>
      <c r="R38" s="109"/>
    </row>
    <row r="39" spans="1:18" ht="108.75" customHeight="1">
      <c r="A39" s="100">
        <v>3</v>
      </c>
      <c r="B39" s="65" t="s">
        <v>978</v>
      </c>
      <c r="C39" s="67" t="s">
        <v>448</v>
      </c>
      <c r="D39" s="52" t="s">
        <v>1000</v>
      </c>
      <c r="E39" s="74">
        <v>463478.54</v>
      </c>
      <c r="F39" s="65" t="s">
        <v>453</v>
      </c>
      <c r="G39" s="65" t="s">
        <v>980</v>
      </c>
      <c r="H39" s="65"/>
      <c r="I39" s="65" t="s">
        <v>1001</v>
      </c>
      <c r="J39" s="65" t="s">
        <v>1002</v>
      </c>
      <c r="K39" s="65" t="s">
        <v>1003</v>
      </c>
      <c r="L39" s="65" t="s">
        <v>1004</v>
      </c>
      <c r="M39" s="65" t="s">
        <v>1005</v>
      </c>
      <c r="N39" s="65" t="s">
        <v>1006</v>
      </c>
      <c r="O39" s="65" t="s">
        <v>0</v>
      </c>
      <c r="P39" s="65" t="s">
        <v>1</v>
      </c>
      <c r="Q39" s="65" t="s">
        <v>2</v>
      </c>
      <c r="R39" s="109"/>
    </row>
    <row r="40" spans="1:18" s="70" customFormat="1" ht="12.75" customHeight="1" thickBot="1">
      <c r="A40" s="107"/>
      <c r="B40" s="90"/>
      <c r="C40" s="90"/>
      <c r="D40" s="91" t="s">
        <v>459</v>
      </c>
      <c r="E40" s="92">
        <f>E37+E38+977000</f>
        <v>1018000</v>
      </c>
      <c r="F40" s="93"/>
      <c r="G40" s="94"/>
      <c r="H40" s="94"/>
      <c r="I40" s="94"/>
      <c r="J40" s="94"/>
      <c r="K40" s="94"/>
      <c r="L40" s="95"/>
      <c r="M40" s="95"/>
      <c r="N40" s="95"/>
      <c r="O40" s="95"/>
      <c r="P40" s="95"/>
      <c r="Q40" s="96"/>
      <c r="R40" s="97"/>
    </row>
    <row r="41" spans="1:18" ht="29.25" customHeight="1">
      <c r="A41" s="81">
        <f>'wykaz jednostek'!A14</f>
        <v>12</v>
      </c>
      <c r="B41" s="82" t="str">
        <f>'wykaz jednostek'!B14</f>
        <v>Zarząd Dróg Powiatowych w Sierpcu</v>
      </c>
      <c r="C41" s="82" t="s">
        <v>567</v>
      </c>
      <c r="D41" s="83">
        <v>16</v>
      </c>
      <c r="E41" s="8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5"/>
    </row>
    <row r="42" spans="1:18" ht="25.5">
      <c r="A42" s="98">
        <v>1</v>
      </c>
      <c r="B42" s="62" t="s">
        <v>123</v>
      </c>
      <c r="C42" s="62" t="s">
        <v>124</v>
      </c>
      <c r="D42" s="50"/>
      <c r="E42" s="73">
        <v>5738.85</v>
      </c>
      <c r="F42" s="63" t="s">
        <v>125</v>
      </c>
      <c r="G42" s="63" t="s">
        <v>126</v>
      </c>
      <c r="H42" s="63">
        <v>1</v>
      </c>
      <c r="I42" s="62" t="s">
        <v>127</v>
      </c>
      <c r="J42" s="62" t="s">
        <v>128</v>
      </c>
      <c r="K42" s="62" t="s">
        <v>129</v>
      </c>
      <c r="L42" s="64">
        <v>128</v>
      </c>
      <c r="M42" s="64" t="s">
        <v>130</v>
      </c>
      <c r="N42" s="64" t="s">
        <v>724</v>
      </c>
      <c r="O42" s="64" t="s">
        <v>131</v>
      </c>
      <c r="P42" s="64" t="s">
        <v>132</v>
      </c>
      <c r="Q42" s="64" t="s">
        <v>602</v>
      </c>
      <c r="R42" s="99"/>
    </row>
    <row r="43" spans="1:18" ht="51">
      <c r="A43" s="100">
        <v>2</v>
      </c>
      <c r="B43" s="65" t="s">
        <v>133</v>
      </c>
      <c r="C43" s="65" t="s">
        <v>134</v>
      </c>
      <c r="D43" s="51"/>
      <c r="E43" s="74">
        <v>11187.11</v>
      </c>
      <c r="F43" s="65" t="s">
        <v>135</v>
      </c>
      <c r="G43" s="65" t="s">
        <v>126</v>
      </c>
      <c r="H43" s="65">
        <v>1</v>
      </c>
      <c r="I43" s="65" t="s">
        <v>127</v>
      </c>
      <c r="J43" s="65" t="s">
        <v>128</v>
      </c>
      <c r="K43" s="65" t="s">
        <v>129</v>
      </c>
      <c r="L43" s="64">
        <v>60</v>
      </c>
      <c r="M43" s="64" t="s">
        <v>130</v>
      </c>
      <c r="N43" s="64" t="s">
        <v>724</v>
      </c>
      <c r="O43" s="64" t="s">
        <v>132</v>
      </c>
      <c r="P43" s="64" t="s">
        <v>132</v>
      </c>
      <c r="Q43" s="64" t="s">
        <v>602</v>
      </c>
      <c r="R43" s="99"/>
    </row>
    <row r="44" spans="1:18" ht="25.5">
      <c r="A44" s="100">
        <v>3</v>
      </c>
      <c r="B44" s="65" t="s">
        <v>136</v>
      </c>
      <c r="C44" s="65" t="s">
        <v>134</v>
      </c>
      <c r="D44" s="51"/>
      <c r="E44" s="74">
        <v>9066.39</v>
      </c>
      <c r="F44" s="65" t="s">
        <v>125</v>
      </c>
      <c r="G44" s="65" t="s">
        <v>126</v>
      </c>
      <c r="H44" s="65">
        <v>1</v>
      </c>
      <c r="I44" s="65" t="s">
        <v>127</v>
      </c>
      <c r="J44" s="65" t="s">
        <v>128</v>
      </c>
      <c r="K44" s="65" t="s">
        <v>137</v>
      </c>
      <c r="L44" s="64">
        <v>60</v>
      </c>
      <c r="M44" s="64" t="s">
        <v>130</v>
      </c>
      <c r="N44" s="64" t="s">
        <v>724</v>
      </c>
      <c r="O44" s="64" t="s">
        <v>132</v>
      </c>
      <c r="P44" s="64" t="s">
        <v>132</v>
      </c>
      <c r="Q44" s="64" t="s">
        <v>602</v>
      </c>
      <c r="R44" s="99"/>
    </row>
    <row r="45" spans="1:18" ht="25.5">
      <c r="A45" s="100">
        <v>4</v>
      </c>
      <c r="B45" s="65" t="s">
        <v>138</v>
      </c>
      <c r="C45" s="65" t="s">
        <v>139</v>
      </c>
      <c r="D45" s="51"/>
      <c r="E45" s="74">
        <v>6236.44</v>
      </c>
      <c r="F45" s="65" t="s">
        <v>125</v>
      </c>
      <c r="G45" s="65" t="s">
        <v>126</v>
      </c>
      <c r="H45" s="65">
        <v>1</v>
      </c>
      <c r="I45" s="65" t="s">
        <v>127</v>
      </c>
      <c r="J45" s="65" t="s">
        <v>128</v>
      </c>
      <c r="K45" s="65" t="s">
        <v>137</v>
      </c>
      <c r="L45" s="64">
        <v>27</v>
      </c>
      <c r="M45" s="64" t="s">
        <v>130</v>
      </c>
      <c r="N45" s="64" t="s">
        <v>724</v>
      </c>
      <c r="O45" s="64" t="s">
        <v>140</v>
      </c>
      <c r="P45" s="64" t="s">
        <v>600</v>
      </c>
      <c r="Q45" s="64" t="s">
        <v>602</v>
      </c>
      <c r="R45" s="99"/>
    </row>
    <row r="46" spans="1:18" ht="25.5">
      <c r="A46" s="100">
        <v>5</v>
      </c>
      <c r="B46" s="65" t="s">
        <v>141</v>
      </c>
      <c r="C46" s="65" t="s">
        <v>142</v>
      </c>
      <c r="D46" s="51"/>
      <c r="E46" s="74">
        <v>2940.71</v>
      </c>
      <c r="F46" s="65" t="s">
        <v>125</v>
      </c>
      <c r="G46" s="65" t="s">
        <v>126</v>
      </c>
      <c r="H46" s="65">
        <v>1</v>
      </c>
      <c r="I46" s="65" t="s">
        <v>127</v>
      </c>
      <c r="J46" s="65" t="s">
        <v>128</v>
      </c>
      <c r="K46" s="65" t="s">
        <v>137</v>
      </c>
      <c r="L46" s="64">
        <v>57</v>
      </c>
      <c r="M46" s="64" t="s">
        <v>130</v>
      </c>
      <c r="N46" s="64" t="s">
        <v>724</v>
      </c>
      <c r="O46" s="64" t="s">
        <v>143</v>
      </c>
      <c r="P46" s="64" t="s">
        <v>143</v>
      </c>
      <c r="Q46" s="64" t="s">
        <v>143</v>
      </c>
      <c r="R46" s="99"/>
    </row>
    <row r="47" spans="1:18" ht="25.5">
      <c r="A47" s="100">
        <v>6</v>
      </c>
      <c r="B47" s="65" t="s">
        <v>144</v>
      </c>
      <c r="C47" s="65" t="s">
        <v>145</v>
      </c>
      <c r="D47" s="51"/>
      <c r="E47" s="74">
        <v>3345.78</v>
      </c>
      <c r="F47" s="65" t="s">
        <v>125</v>
      </c>
      <c r="G47" s="65" t="s">
        <v>126</v>
      </c>
      <c r="H47" s="65"/>
      <c r="I47" s="65" t="s">
        <v>127</v>
      </c>
      <c r="J47" s="65" t="s">
        <v>128</v>
      </c>
      <c r="K47" s="65" t="s">
        <v>137</v>
      </c>
      <c r="L47" s="64"/>
      <c r="M47" s="64"/>
      <c r="N47" s="64"/>
      <c r="O47" s="64"/>
      <c r="P47" s="64"/>
      <c r="Q47" s="64"/>
      <c r="R47" s="99"/>
    </row>
    <row r="48" spans="1:18" ht="25.5">
      <c r="A48" s="100">
        <v>7</v>
      </c>
      <c r="B48" s="65" t="s">
        <v>146</v>
      </c>
      <c r="C48" s="65"/>
      <c r="D48" s="51"/>
      <c r="E48" s="74">
        <v>4822.99</v>
      </c>
      <c r="F48" s="65" t="s">
        <v>147</v>
      </c>
      <c r="G48" s="65" t="s">
        <v>126</v>
      </c>
      <c r="H48" s="65"/>
      <c r="I48" s="65" t="s">
        <v>127</v>
      </c>
      <c r="J48" s="65" t="s">
        <v>128</v>
      </c>
      <c r="K48" s="65" t="s">
        <v>137</v>
      </c>
      <c r="L48" s="64"/>
      <c r="M48" s="64"/>
      <c r="N48" s="64"/>
      <c r="O48" s="64"/>
      <c r="P48" s="64"/>
      <c r="Q48" s="64"/>
      <c r="R48" s="99"/>
    </row>
    <row r="49" spans="1:18" ht="12.75">
      <c r="A49" s="100">
        <v>8</v>
      </c>
      <c r="B49" s="65" t="s">
        <v>148</v>
      </c>
      <c r="C49" s="65"/>
      <c r="D49" s="51"/>
      <c r="E49" s="74">
        <v>10424561.15</v>
      </c>
      <c r="F49" s="65"/>
      <c r="G49" s="65"/>
      <c r="H49" s="65"/>
      <c r="I49" s="65" t="s">
        <v>149</v>
      </c>
      <c r="J49" s="65"/>
      <c r="K49" s="65"/>
      <c r="L49" s="64"/>
      <c r="M49" s="64"/>
      <c r="N49" s="64"/>
      <c r="O49" s="64"/>
      <c r="P49" s="64"/>
      <c r="Q49" s="64"/>
      <c r="R49" s="99"/>
    </row>
    <row r="50" spans="1:18" s="70" customFormat="1" ht="12.75" customHeight="1" thickBot="1">
      <c r="A50" s="107"/>
      <c r="B50" s="90"/>
      <c r="C50" s="90"/>
      <c r="D50" s="91" t="s">
        <v>459</v>
      </c>
      <c r="E50" s="92">
        <f>SUM(E42:E49)</f>
        <v>10467899.42</v>
      </c>
      <c r="F50" s="93"/>
      <c r="G50" s="94"/>
      <c r="H50" s="94"/>
      <c r="I50" s="94"/>
      <c r="J50" s="94"/>
      <c r="K50" s="94"/>
      <c r="L50" s="95"/>
      <c r="M50" s="95"/>
      <c r="N50" s="95"/>
      <c r="O50" s="95"/>
      <c r="P50" s="95"/>
      <c r="Q50" s="96"/>
      <c r="R50" s="97"/>
    </row>
    <row r="51" spans="1:18" ht="29.25" customHeight="1">
      <c r="A51" s="81">
        <f>'wykaz jednostek'!A15</f>
        <v>13</v>
      </c>
      <c r="B51" s="82" t="str">
        <f>'wykaz jednostek'!B15</f>
        <v>Zespół Szkól Nr 1 w Sierpcu</v>
      </c>
      <c r="C51" s="82" t="s">
        <v>567</v>
      </c>
      <c r="D51" s="83">
        <v>71</v>
      </c>
      <c r="E51" s="8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5"/>
    </row>
    <row r="52" spans="1:18" ht="140.25">
      <c r="A52" s="86">
        <v>1</v>
      </c>
      <c r="B52" s="58" t="s">
        <v>186</v>
      </c>
      <c r="C52" s="58" t="s">
        <v>187</v>
      </c>
      <c r="D52" s="8">
        <v>1966</v>
      </c>
      <c r="E52" s="71" t="s">
        <v>193</v>
      </c>
      <c r="F52" s="59" t="s">
        <v>194</v>
      </c>
      <c r="G52" s="59" t="s">
        <v>195</v>
      </c>
      <c r="H52" s="59" t="s">
        <v>196</v>
      </c>
      <c r="I52" s="58" t="s">
        <v>197</v>
      </c>
      <c r="J52" s="58" t="s">
        <v>198</v>
      </c>
      <c r="K52" s="58" t="s">
        <v>199</v>
      </c>
      <c r="L52" s="60" t="s">
        <v>200</v>
      </c>
      <c r="M52" s="60">
        <v>2</v>
      </c>
      <c r="N52" s="60" t="s">
        <v>791</v>
      </c>
      <c r="O52" s="43" t="s">
        <v>201</v>
      </c>
      <c r="P52" s="60" t="s">
        <v>202</v>
      </c>
      <c r="Q52" s="43" t="s">
        <v>203</v>
      </c>
      <c r="R52" s="87"/>
    </row>
    <row r="53" spans="1:18" ht="51">
      <c r="A53" s="88">
        <v>2</v>
      </c>
      <c r="B53" s="43" t="s">
        <v>204</v>
      </c>
      <c r="C53" s="43" t="s">
        <v>457</v>
      </c>
      <c r="D53" s="38">
        <v>1942</v>
      </c>
      <c r="E53" s="72">
        <v>368230.62</v>
      </c>
      <c r="F53" s="43" t="s">
        <v>205</v>
      </c>
      <c r="G53" s="43" t="s">
        <v>206</v>
      </c>
      <c r="H53" s="43" t="s">
        <v>207</v>
      </c>
      <c r="I53" s="43" t="s">
        <v>208</v>
      </c>
      <c r="J53" s="43" t="s">
        <v>198</v>
      </c>
      <c r="K53" s="43" t="s">
        <v>199</v>
      </c>
      <c r="L53" s="60" t="s">
        <v>209</v>
      </c>
      <c r="M53" s="60">
        <v>1</v>
      </c>
      <c r="N53" s="60" t="s">
        <v>791</v>
      </c>
      <c r="O53" s="60" t="s">
        <v>210</v>
      </c>
      <c r="P53" s="43" t="s">
        <v>211</v>
      </c>
      <c r="Q53" s="43" t="s">
        <v>212</v>
      </c>
      <c r="R53" s="87"/>
    </row>
    <row r="54" spans="1:18" s="70" customFormat="1" ht="12.75" customHeight="1" thickBot="1">
      <c r="A54" s="107"/>
      <c r="B54" s="90"/>
      <c r="C54" s="90"/>
      <c r="D54" s="91" t="s">
        <v>459</v>
      </c>
      <c r="E54" s="92">
        <f>929159+750000+694000</f>
        <v>2373159</v>
      </c>
      <c r="F54" s="93" t="s">
        <v>458</v>
      </c>
      <c r="G54" s="94"/>
      <c r="H54" s="94"/>
      <c r="I54" s="94"/>
      <c r="J54" s="94"/>
      <c r="K54" s="94"/>
      <c r="L54" s="95"/>
      <c r="M54" s="95"/>
      <c r="N54" s="95"/>
      <c r="O54" s="95"/>
      <c r="P54" s="95"/>
      <c r="Q54" s="96"/>
      <c r="R54" s="97"/>
    </row>
    <row r="55" spans="1:18" ht="29.25" customHeight="1">
      <c r="A55" s="81">
        <f>'wykaz jednostek'!A16</f>
        <v>14</v>
      </c>
      <c r="B55" s="82" t="str">
        <f>'wykaz jednostek'!B16</f>
        <v>Zespół Szkół Zawodowych Nr 2 w Sierpcu</v>
      </c>
      <c r="C55" s="82" t="s">
        <v>567</v>
      </c>
      <c r="D55" s="83">
        <v>86</v>
      </c>
      <c r="E55" s="84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5"/>
    </row>
    <row r="56" spans="1:18" ht="216.75">
      <c r="A56" s="86">
        <v>1</v>
      </c>
      <c r="B56" s="58" t="s">
        <v>281</v>
      </c>
      <c r="C56" s="58" t="s">
        <v>186</v>
      </c>
      <c r="D56" s="8">
        <v>1969</v>
      </c>
      <c r="E56" s="71">
        <v>520507.53</v>
      </c>
      <c r="F56" s="59" t="s">
        <v>292</v>
      </c>
      <c r="G56" s="59" t="s">
        <v>293</v>
      </c>
      <c r="H56" s="59" t="s">
        <v>294</v>
      </c>
      <c r="I56" s="58" t="s">
        <v>282</v>
      </c>
      <c r="J56" s="58" t="s">
        <v>721</v>
      </c>
      <c r="K56" s="58" t="s">
        <v>283</v>
      </c>
      <c r="L56" s="60" t="s">
        <v>284</v>
      </c>
      <c r="M56" s="60">
        <v>2</v>
      </c>
      <c r="N56" s="60" t="s">
        <v>474</v>
      </c>
      <c r="O56" s="60" t="s">
        <v>289</v>
      </c>
      <c r="P56" s="60" t="s">
        <v>290</v>
      </c>
      <c r="Q56" s="60" t="s">
        <v>291</v>
      </c>
      <c r="R56" s="87"/>
    </row>
    <row r="57" spans="1:18" s="70" customFormat="1" ht="12.75" customHeight="1" thickBot="1">
      <c r="A57" s="107"/>
      <c r="B57" s="90"/>
      <c r="C57" s="90"/>
      <c r="D57" s="91" t="s">
        <v>459</v>
      </c>
      <c r="E57" s="92">
        <v>520507.53</v>
      </c>
      <c r="F57" s="93"/>
      <c r="G57" s="94"/>
      <c r="H57" s="94"/>
      <c r="I57" s="94"/>
      <c r="J57" s="94"/>
      <c r="K57" s="94"/>
      <c r="L57" s="95"/>
      <c r="M57" s="95"/>
      <c r="N57" s="95"/>
      <c r="O57" s="95"/>
      <c r="P57" s="95"/>
      <c r="Q57" s="96"/>
      <c r="R57" s="97"/>
    </row>
    <row r="58" spans="1:18" ht="29.25" customHeight="1" thickBot="1">
      <c r="A58" s="101">
        <f>'wykaz jednostek'!A17</f>
        <v>15</v>
      </c>
      <c r="B58" s="102" t="str">
        <f>'wykaz jednostek'!B17</f>
        <v>Technikum nr 2 w Studzieńcu</v>
      </c>
      <c r="C58" s="102" t="s">
        <v>567</v>
      </c>
      <c r="D58" s="103"/>
      <c r="E58" s="104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5"/>
    </row>
    <row r="59" spans="1:18" ht="42" customHeight="1">
      <c r="A59" s="81">
        <f>'wykaz jednostek'!A18</f>
        <v>16</v>
      </c>
      <c r="B59" s="82" t="str">
        <f>'wykaz jednostek'!B18</f>
        <v>Samodzielny Publiczny Zespół Zakładów Opieki Zdrowotnej w Sierpcu</v>
      </c>
      <c r="C59" s="82" t="s">
        <v>567</v>
      </c>
      <c r="D59" s="83">
        <v>280</v>
      </c>
      <c r="E59" s="84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5"/>
    </row>
    <row r="60" spans="1:18" ht="38.25">
      <c r="A60" s="86">
        <v>1</v>
      </c>
      <c r="B60" s="58" t="s">
        <v>340</v>
      </c>
      <c r="C60" s="58" t="s">
        <v>341</v>
      </c>
      <c r="D60" s="8">
        <v>1965</v>
      </c>
      <c r="E60" s="71">
        <v>3658330.27</v>
      </c>
      <c r="F60" s="61" t="s">
        <v>342</v>
      </c>
      <c r="G60" s="43" t="s">
        <v>343</v>
      </c>
      <c r="H60" s="59" t="s">
        <v>344</v>
      </c>
      <c r="I60" s="58" t="s">
        <v>345</v>
      </c>
      <c r="J60" s="58" t="s">
        <v>346</v>
      </c>
      <c r="K60" s="58" t="s">
        <v>347</v>
      </c>
      <c r="L60" s="60" t="s">
        <v>348</v>
      </c>
      <c r="M60" s="60" t="s">
        <v>349</v>
      </c>
      <c r="N60" s="60" t="s">
        <v>350</v>
      </c>
      <c r="O60" s="60" t="s">
        <v>792</v>
      </c>
      <c r="P60" s="60" t="s">
        <v>351</v>
      </c>
      <c r="Q60" s="60" t="s">
        <v>352</v>
      </c>
      <c r="R60" s="87"/>
    </row>
    <row r="61" spans="1:18" ht="38.25">
      <c r="A61" s="88">
        <v>2</v>
      </c>
      <c r="B61" s="43" t="s">
        <v>353</v>
      </c>
      <c r="C61" s="43" t="s">
        <v>354</v>
      </c>
      <c r="D61" s="38">
        <v>1965</v>
      </c>
      <c r="E61" s="72">
        <v>370637.66</v>
      </c>
      <c r="F61" s="43" t="s">
        <v>355</v>
      </c>
      <c r="G61" s="43" t="s">
        <v>356</v>
      </c>
      <c r="H61" s="43"/>
      <c r="I61" s="43" t="s">
        <v>345</v>
      </c>
      <c r="J61" s="43" t="s">
        <v>346</v>
      </c>
      <c r="K61" s="43" t="s">
        <v>347</v>
      </c>
      <c r="L61" s="60"/>
      <c r="M61" s="60"/>
      <c r="N61" s="60"/>
      <c r="O61" s="60"/>
      <c r="P61" s="60"/>
      <c r="Q61" s="60"/>
      <c r="R61" s="87"/>
    </row>
    <row r="62" spans="1:18" ht="12.75">
      <c r="A62" s="88">
        <v>3</v>
      </c>
      <c r="B62" s="43" t="s">
        <v>357</v>
      </c>
      <c r="C62" s="43" t="s">
        <v>358</v>
      </c>
      <c r="D62" s="38">
        <v>1977</v>
      </c>
      <c r="E62" s="72">
        <v>4946.78</v>
      </c>
      <c r="F62" s="43" t="s">
        <v>359</v>
      </c>
      <c r="G62" s="43"/>
      <c r="H62" s="43"/>
      <c r="I62" s="43" t="s">
        <v>345</v>
      </c>
      <c r="J62" s="43" t="s">
        <v>346</v>
      </c>
      <c r="K62" s="43" t="s">
        <v>347</v>
      </c>
      <c r="L62" s="60"/>
      <c r="M62" s="60"/>
      <c r="N62" s="60"/>
      <c r="O62" s="60"/>
      <c r="P62" s="60"/>
      <c r="Q62" s="60"/>
      <c r="R62" s="87"/>
    </row>
    <row r="63" spans="1:18" ht="12.75">
      <c r="A63" s="88">
        <v>4</v>
      </c>
      <c r="B63" s="43" t="s">
        <v>360</v>
      </c>
      <c r="C63" s="43" t="s">
        <v>358</v>
      </c>
      <c r="D63" s="38">
        <v>1977</v>
      </c>
      <c r="E63" s="72">
        <v>66291.78</v>
      </c>
      <c r="F63" s="43" t="s">
        <v>361</v>
      </c>
      <c r="G63" s="43" t="s">
        <v>362</v>
      </c>
      <c r="H63" s="43"/>
      <c r="I63" s="43" t="s">
        <v>345</v>
      </c>
      <c r="J63" s="43" t="s">
        <v>346</v>
      </c>
      <c r="K63" s="43" t="s">
        <v>347</v>
      </c>
      <c r="L63" s="60"/>
      <c r="M63" s="60"/>
      <c r="N63" s="60"/>
      <c r="O63" s="60"/>
      <c r="P63" s="60"/>
      <c r="Q63" s="60"/>
      <c r="R63" s="87"/>
    </row>
    <row r="64" spans="1:18" ht="12.75">
      <c r="A64" s="88">
        <v>5</v>
      </c>
      <c r="B64" s="43" t="s">
        <v>363</v>
      </c>
      <c r="C64" s="43" t="s">
        <v>358</v>
      </c>
      <c r="D64" s="38">
        <v>1977</v>
      </c>
      <c r="E64" s="72">
        <v>267539.31</v>
      </c>
      <c r="F64" s="43" t="s">
        <v>364</v>
      </c>
      <c r="G64" s="43"/>
      <c r="H64" s="43"/>
      <c r="I64" s="43" t="s">
        <v>345</v>
      </c>
      <c r="J64" s="43" t="s">
        <v>346</v>
      </c>
      <c r="K64" s="43" t="s">
        <v>347</v>
      </c>
      <c r="L64" s="60"/>
      <c r="M64" s="60"/>
      <c r="N64" s="60"/>
      <c r="O64" s="60"/>
      <c r="P64" s="60"/>
      <c r="Q64" s="60"/>
      <c r="R64" s="87"/>
    </row>
    <row r="65" spans="1:18" ht="12.75">
      <c r="A65" s="88">
        <v>6</v>
      </c>
      <c r="B65" s="43" t="s">
        <v>365</v>
      </c>
      <c r="C65" s="43" t="s">
        <v>358</v>
      </c>
      <c r="D65" s="38">
        <v>1977</v>
      </c>
      <c r="E65" s="72">
        <v>15587.54</v>
      </c>
      <c r="F65" s="43"/>
      <c r="G65" s="43"/>
      <c r="H65" s="43"/>
      <c r="I65" s="43" t="s">
        <v>345</v>
      </c>
      <c r="J65" s="43" t="s">
        <v>346</v>
      </c>
      <c r="K65" s="43" t="s">
        <v>347</v>
      </c>
      <c r="L65" s="60"/>
      <c r="M65" s="60"/>
      <c r="N65" s="60"/>
      <c r="O65" s="60"/>
      <c r="P65" s="60"/>
      <c r="Q65" s="60"/>
      <c r="R65" s="87"/>
    </row>
    <row r="66" spans="1:18" ht="12.75">
      <c r="A66" s="88">
        <v>7</v>
      </c>
      <c r="B66" s="43" t="s">
        <v>366</v>
      </c>
      <c r="C66" s="43" t="s">
        <v>358</v>
      </c>
      <c r="D66" s="38">
        <v>1977</v>
      </c>
      <c r="E66" s="72">
        <v>11313.12</v>
      </c>
      <c r="F66" s="43" t="s">
        <v>364</v>
      </c>
      <c r="G66" s="43"/>
      <c r="H66" s="43"/>
      <c r="I66" s="43" t="s">
        <v>345</v>
      </c>
      <c r="J66" s="43" t="s">
        <v>346</v>
      </c>
      <c r="K66" s="43" t="s">
        <v>347</v>
      </c>
      <c r="L66" s="60"/>
      <c r="M66" s="60"/>
      <c r="N66" s="60"/>
      <c r="O66" s="60"/>
      <c r="P66" s="60"/>
      <c r="Q66" s="60"/>
      <c r="R66" s="87"/>
    </row>
    <row r="67" spans="1:18" ht="12.75">
      <c r="A67" s="88">
        <v>8</v>
      </c>
      <c r="B67" s="43" t="s">
        <v>367</v>
      </c>
      <c r="C67" s="43" t="s">
        <v>358</v>
      </c>
      <c r="D67" s="38">
        <v>1977</v>
      </c>
      <c r="E67" s="72">
        <v>149744.15</v>
      </c>
      <c r="F67" s="43" t="s">
        <v>368</v>
      </c>
      <c r="G67" s="43"/>
      <c r="H67" s="43"/>
      <c r="I67" s="43" t="s">
        <v>345</v>
      </c>
      <c r="J67" s="43" t="s">
        <v>346</v>
      </c>
      <c r="K67" s="43" t="s">
        <v>347</v>
      </c>
      <c r="L67" s="60"/>
      <c r="M67" s="60"/>
      <c r="N67" s="60"/>
      <c r="O67" s="60"/>
      <c r="P67" s="60"/>
      <c r="Q67" s="60"/>
      <c r="R67" s="87"/>
    </row>
    <row r="68" spans="1:18" ht="12.75">
      <c r="A68" s="88">
        <v>9</v>
      </c>
      <c r="B68" s="43" t="s">
        <v>369</v>
      </c>
      <c r="C68" s="43" t="s">
        <v>358</v>
      </c>
      <c r="D68" s="38">
        <v>1977</v>
      </c>
      <c r="E68" s="72">
        <v>42869.97</v>
      </c>
      <c r="F68" s="43" t="s">
        <v>370</v>
      </c>
      <c r="G68" s="43"/>
      <c r="H68" s="43"/>
      <c r="I68" s="43" t="s">
        <v>345</v>
      </c>
      <c r="J68" s="43" t="s">
        <v>346</v>
      </c>
      <c r="K68" s="43" t="s">
        <v>347</v>
      </c>
      <c r="L68" s="60"/>
      <c r="M68" s="60"/>
      <c r="N68" s="60"/>
      <c r="O68" s="60"/>
      <c r="P68" s="60"/>
      <c r="Q68" s="60"/>
      <c r="R68" s="87"/>
    </row>
    <row r="69" spans="1:18" ht="12.75">
      <c r="A69" s="88">
        <v>10</v>
      </c>
      <c r="B69" s="43" t="s">
        <v>371</v>
      </c>
      <c r="C69" s="43" t="s">
        <v>358</v>
      </c>
      <c r="D69" s="38">
        <v>1991</v>
      </c>
      <c r="E69" s="72">
        <v>3581.8</v>
      </c>
      <c r="F69" s="43" t="s">
        <v>372</v>
      </c>
      <c r="G69" s="43"/>
      <c r="H69" s="43"/>
      <c r="I69" s="43" t="s">
        <v>345</v>
      </c>
      <c r="J69" s="43" t="s">
        <v>346</v>
      </c>
      <c r="K69" s="43" t="s">
        <v>347</v>
      </c>
      <c r="L69" s="60"/>
      <c r="M69" s="60"/>
      <c r="N69" s="60"/>
      <c r="O69" s="60"/>
      <c r="P69" s="60"/>
      <c r="Q69" s="60"/>
      <c r="R69" s="87"/>
    </row>
    <row r="70" spans="1:18" ht="12.75">
      <c r="A70" s="88">
        <v>11</v>
      </c>
      <c r="B70" s="43" t="s">
        <v>373</v>
      </c>
      <c r="C70" s="43" t="s">
        <v>358</v>
      </c>
      <c r="D70" s="38">
        <v>1977</v>
      </c>
      <c r="E70" s="72">
        <v>86591.77</v>
      </c>
      <c r="F70" s="43" t="s">
        <v>374</v>
      </c>
      <c r="G70" s="43"/>
      <c r="H70" s="43"/>
      <c r="I70" s="43" t="s">
        <v>345</v>
      </c>
      <c r="J70" s="43" t="s">
        <v>346</v>
      </c>
      <c r="K70" s="43" t="s">
        <v>347</v>
      </c>
      <c r="L70" s="60"/>
      <c r="M70" s="60"/>
      <c r="N70" s="60"/>
      <c r="O70" s="60"/>
      <c r="P70" s="60"/>
      <c r="Q70" s="60"/>
      <c r="R70" s="87"/>
    </row>
    <row r="71" spans="1:18" ht="25.5">
      <c r="A71" s="88">
        <v>12</v>
      </c>
      <c r="B71" s="43" t="s">
        <v>375</v>
      </c>
      <c r="C71" s="43" t="s">
        <v>358</v>
      </c>
      <c r="D71" s="38">
        <v>1982</v>
      </c>
      <c r="E71" s="72">
        <v>55545.8</v>
      </c>
      <c r="F71" s="43" t="s">
        <v>376</v>
      </c>
      <c r="G71" s="43" t="s">
        <v>377</v>
      </c>
      <c r="H71" s="43"/>
      <c r="I71" s="43" t="s">
        <v>345</v>
      </c>
      <c r="J71" s="43" t="s">
        <v>346</v>
      </c>
      <c r="K71" s="43" t="s">
        <v>347</v>
      </c>
      <c r="L71" s="60"/>
      <c r="M71" s="60"/>
      <c r="N71" s="60"/>
      <c r="O71" s="60"/>
      <c r="P71" s="60"/>
      <c r="Q71" s="60"/>
      <c r="R71" s="87"/>
    </row>
    <row r="72" spans="1:18" ht="12.75">
      <c r="A72" s="88">
        <v>13</v>
      </c>
      <c r="B72" s="43" t="s">
        <v>378</v>
      </c>
      <c r="C72" s="43" t="s">
        <v>358</v>
      </c>
      <c r="D72" s="38"/>
      <c r="E72" s="72">
        <v>11533.21</v>
      </c>
      <c r="F72" s="43" t="s">
        <v>364</v>
      </c>
      <c r="G72" s="60"/>
      <c r="H72" s="43"/>
      <c r="I72" s="43" t="s">
        <v>345</v>
      </c>
      <c r="J72" s="43" t="s">
        <v>346</v>
      </c>
      <c r="K72" s="43" t="s">
        <v>347</v>
      </c>
      <c r="L72" s="60"/>
      <c r="M72" s="60"/>
      <c r="N72" s="60"/>
      <c r="O72" s="60"/>
      <c r="P72" s="60"/>
      <c r="Q72" s="60"/>
      <c r="R72" s="87"/>
    </row>
    <row r="73" spans="1:18" ht="25.5">
      <c r="A73" s="88">
        <v>14</v>
      </c>
      <c r="B73" s="43" t="s">
        <v>379</v>
      </c>
      <c r="C73" s="58" t="s">
        <v>341</v>
      </c>
      <c r="D73" s="38">
        <v>1964</v>
      </c>
      <c r="E73" s="72">
        <v>429238.73</v>
      </c>
      <c r="F73" s="43" t="s">
        <v>380</v>
      </c>
      <c r="G73" s="43" t="s">
        <v>381</v>
      </c>
      <c r="H73" s="43" t="s">
        <v>382</v>
      </c>
      <c r="I73" s="43" t="s">
        <v>383</v>
      </c>
      <c r="J73" s="43" t="s">
        <v>384</v>
      </c>
      <c r="K73" s="43" t="s">
        <v>385</v>
      </c>
      <c r="L73" s="60"/>
      <c r="M73" s="60"/>
      <c r="N73" s="60"/>
      <c r="O73" s="60"/>
      <c r="P73" s="60"/>
      <c r="Q73" s="60"/>
      <c r="R73" s="87"/>
    </row>
    <row r="74" spans="1:18" ht="12.75">
      <c r="A74" s="88">
        <v>15</v>
      </c>
      <c r="B74" s="43" t="s">
        <v>386</v>
      </c>
      <c r="C74" s="43" t="s">
        <v>358</v>
      </c>
      <c r="D74" s="38">
        <v>2000</v>
      </c>
      <c r="E74" s="72">
        <v>16002.77</v>
      </c>
      <c r="F74" s="43"/>
      <c r="G74" s="60" t="s">
        <v>387</v>
      </c>
      <c r="H74" s="43"/>
      <c r="I74" s="43" t="s">
        <v>345</v>
      </c>
      <c r="J74" s="43" t="s">
        <v>346</v>
      </c>
      <c r="K74" s="43" t="s">
        <v>347</v>
      </c>
      <c r="L74" s="60"/>
      <c r="M74" s="60"/>
      <c r="N74" s="60"/>
      <c r="O74" s="60"/>
      <c r="P74" s="60"/>
      <c r="Q74" s="60"/>
      <c r="R74" s="87"/>
    </row>
    <row r="75" spans="1:18" s="70" customFormat="1" ht="12.75" customHeight="1" thickBot="1">
      <c r="A75" s="107"/>
      <c r="B75" s="90"/>
      <c r="C75" s="90"/>
      <c r="D75" s="91" t="s">
        <v>459</v>
      </c>
      <c r="E75" s="92">
        <f>SUM(E60:E74)</f>
        <v>5189754.659999998</v>
      </c>
      <c r="F75" s="93"/>
      <c r="G75" s="94"/>
      <c r="H75" s="94"/>
      <c r="I75" s="94"/>
      <c r="J75" s="94"/>
      <c r="K75" s="94"/>
      <c r="L75" s="95"/>
      <c r="M75" s="95"/>
      <c r="N75" s="95"/>
      <c r="O75" s="95"/>
      <c r="P75" s="95"/>
      <c r="Q75" s="96"/>
      <c r="R75" s="97"/>
    </row>
    <row r="76" spans="3:5" ht="16.5" thickBot="1">
      <c r="C76" s="110"/>
      <c r="D76" s="36" t="s">
        <v>460</v>
      </c>
      <c r="E76" s="111">
        <f>SUM(E57,E54,E50,E40,E35,E30,E26,E23,E20,E15,E12,E7)</f>
        <v>34745503.61</v>
      </c>
    </row>
    <row r="78" ht="12.75">
      <c r="D78" s="14">
        <f>SUM(D59,D55,D58,D51,D41,D32,D31,D36,D28,D27,D24,D21,D16,D13,D8,D4)</f>
        <v>816</v>
      </c>
    </row>
    <row r="79" ht="12.75">
      <c r="A79" s="56" t="s">
        <v>504</v>
      </c>
    </row>
    <row r="80" spans="1:11" ht="16.5" customHeight="1">
      <c r="A80" s="77" t="s">
        <v>514</v>
      </c>
      <c r="B80" s="76"/>
      <c r="C80" s="76"/>
      <c r="D80" s="76"/>
      <c r="E80" s="76"/>
      <c r="F80" s="76"/>
      <c r="G80" s="76"/>
      <c r="H80" s="76"/>
      <c r="I80" s="76"/>
      <c r="J80" s="6"/>
      <c r="K80" s="6"/>
    </row>
    <row r="82" spans="1:11" ht="12.75">
      <c r="A82" s="56" t="s">
        <v>505</v>
      </c>
      <c r="D82" s="69" t="s">
        <v>506</v>
      </c>
      <c r="F82" s="68" t="s">
        <v>507</v>
      </c>
      <c r="G82" s="68"/>
      <c r="H82" s="68"/>
      <c r="I82" s="68"/>
      <c r="J82" s="68"/>
      <c r="K82" s="68"/>
    </row>
    <row r="83" spans="4:11" ht="12.75">
      <c r="D83" s="69"/>
      <c r="F83" s="68" t="s">
        <v>508</v>
      </c>
      <c r="G83" s="68"/>
      <c r="H83" s="68"/>
      <c r="I83" s="68"/>
      <c r="J83" s="68"/>
      <c r="K83" s="68"/>
    </row>
    <row r="84" spans="4:11" ht="12.75">
      <c r="D84" s="69"/>
      <c r="F84" s="68" t="s">
        <v>509</v>
      </c>
      <c r="G84" s="68"/>
      <c r="H84" s="68"/>
      <c r="I84" s="68"/>
      <c r="J84" s="68"/>
      <c r="K84" s="68"/>
    </row>
    <row r="85" spans="4:11" ht="12.75">
      <c r="D85" s="69"/>
      <c r="F85" s="68"/>
      <c r="G85" s="68"/>
      <c r="H85" s="68"/>
      <c r="I85" s="68"/>
      <c r="J85" s="68"/>
      <c r="K85" s="68"/>
    </row>
    <row r="86" spans="4:11" ht="25.5" customHeight="1">
      <c r="D86" s="69" t="s">
        <v>510</v>
      </c>
      <c r="F86" s="291" t="s">
        <v>511</v>
      </c>
      <c r="G86" s="291"/>
      <c r="H86" s="291"/>
      <c r="I86" s="291"/>
      <c r="J86" s="32"/>
      <c r="K86" s="32"/>
    </row>
    <row r="87" spans="4:11" ht="12.75">
      <c r="D87" s="69"/>
      <c r="F87" s="68"/>
      <c r="G87" s="68"/>
      <c r="H87" s="68"/>
      <c r="I87" s="68"/>
      <c r="J87" s="68"/>
      <c r="K87" s="68"/>
    </row>
    <row r="88" spans="1:11" ht="16.5" customHeight="1">
      <c r="A88" s="56" t="s">
        <v>512</v>
      </c>
      <c r="D88" s="69"/>
      <c r="F88" s="291"/>
      <c r="G88" s="291"/>
      <c r="H88" s="291"/>
      <c r="I88" s="291"/>
      <c r="J88" s="32"/>
      <c r="K88" s="32"/>
    </row>
    <row r="89" spans="1:11" ht="14.25" customHeight="1">
      <c r="A89" s="56" t="s">
        <v>513</v>
      </c>
      <c r="D89" s="69"/>
      <c r="F89" s="68"/>
      <c r="G89" s="68"/>
      <c r="H89" s="68"/>
      <c r="I89" s="68"/>
      <c r="J89" s="68"/>
      <c r="K89" s="68"/>
    </row>
    <row r="90" spans="4:11" ht="15" customHeight="1">
      <c r="D90" s="69"/>
      <c r="F90" s="68"/>
      <c r="G90" s="68"/>
      <c r="H90" s="68"/>
      <c r="I90" s="68"/>
      <c r="J90" s="68"/>
      <c r="K90" s="68"/>
    </row>
  </sheetData>
  <sheetProtection/>
  <mergeCells count="18">
    <mergeCell ref="I2:I3"/>
    <mergeCell ref="F88:I88"/>
    <mergeCell ref="F86:I86"/>
    <mergeCell ref="J2:J3"/>
    <mergeCell ref="A2:A3"/>
    <mergeCell ref="B2:B3"/>
    <mergeCell ref="C2:C3"/>
    <mergeCell ref="D2:D3"/>
    <mergeCell ref="E2:E3"/>
    <mergeCell ref="R2:R3"/>
    <mergeCell ref="L2:L3"/>
    <mergeCell ref="M2:M3"/>
    <mergeCell ref="N2:N3"/>
    <mergeCell ref="O2:Q2"/>
    <mergeCell ref="K2:K3"/>
    <mergeCell ref="F2:F3"/>
    <mergeCell ref="G2:G3"/>
    <mergeCell ref="H2:H3"/>
  </mergeCells>
  <printOptions horizontalCentered="1"/>
  <pageMargins left="0.1968503937007874" right="0.2755905511811024" top="0.3937007874015748" bottom="0.1968503937007874" header="0.5118110236220472" footer="0.5118110236220472"/>
  <pageSetup horizontalDpi="600" verticalDpi="600" orientation="portrait" paperSize="9" scale="77" r:id="rId1"/>
  <rowBreaks count="2" manualBreakCount="2">
    <brk id="40" max="5" man="1"/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F793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14" customWidth="1"/>
    <col min="2" max="2" width="60.57421875" style="56" customWidth="1"/>
    <col min="3" max="3" width="10.421875" style="14" customWidth="1"/>
    <col min="4" max="4" width="17.8515625" style="33" customWidth="1"/>
    <col min="5" max="5" width="10.140625" style="56" bestFit="1" customWidth="1"/>
    <col min="6" max="16384" width="9.140625" style="56" customWidth="1"/>
  </cols>
  <sheetData>
    <row r="2" ht="17.25" customHeight="1">
      <c r="A2" s="56" t="s">
        <v>515</v>
      </c>
    </row>
    <row r="3" spans="1:4" ht="12.75">
      <c r="A3" s="28"/>
      <c r="B3" s="47"/>
      <c r="C3" s="28"/>
      <c r="D3" s="29"/>
    </row>
    <row r="4" spans="1:4" ht="13.5" thickBot="1">
      <c r="A4" s="70" t="s">
        <v>891</v>
      </c>
      <c r="B4" s="46"/>
      <c r="C4" s="114"/>
      <c r="D4" s="115"/>
    </row>
    <row r="5" spans="1:4" ht="24.75" customHeight="1">
      <c r="A5" s="292" t="s">
        <v>461</v>
      </c>
      <c r="B5" s="293"/>
      <c r="C5" s="293"/>
      <c r="D5" s="267"/>
    </row>
    <row r="6" spans="1:4" ht="40.5" customHeight="1" thickBot="1">
      <c r="A6" s="7" t="s">
        <v>485</v>
      </c>
      <c r="B6" s="118" t="s">
        <v>516</v>
      </c>
      <c r="C6" s="80" t="s">
        <v>517</v>
      </c>
      <c r="D6" s="119" t="s">
        <v>518</v>
      </c>
    </row>
    <row r="7" spans="1:4" s="70" customFormat="1" ht="12.75">
      <c r="A7" s="126">
        <f>'wykaz jednostek'!A3</f>
        <v>1</v>
      </c>
      <c r="B7" s="124" t="str">
        <f>'wykaz jednostek'!B3</f>
        <v>Centrum Kształcenia Praktycznego w Sierpcu</v>
      </c>
      <c r="C7" s="83"/>
      <c r="D7" s="85"/>
    </row>
    <row r="8" spans="1:4" ht="12.75">
      <c r="A8" s="127">
        <v>1</v>
      </c>
      <c r="B8" s="58" t="s">
        <v>613</v>
      </c>
      <c r="C8" s="8" t="s">
        <v>614</v>
      </c>
      <c r="D8" s="120">
        <v>30000</v>
      </c>
    </row>
    <row r="9" spans="1:4" ht="12.75">
      <c r="A9" s="128">
        <v>2</v>
      </c>
      <c r="B9" s="43" t="s">
        <v>615</v>
      </c>
      <c r="C9" s="38" t="s">
        <v>616</v>
      </c>
      <c r="D9" s="106">
        <v>3000</v>
      </c>
    </row>
    <row r="10" spans="1:4" ht="12.75">
      <c r="A10" s="128">
        <v>3</v>
      </c>
      <c r="B10" s="43" t="s">
        <v>617</v>
      </c>
      <c r="C10" s="38" t="s">
        <v>614</v>
      </c>
      <c r="D10" s="106">
        <v>12000</v>
      </c>
    </row>
    <row r="11" spans="1:4" s="70" customFormat="1" ht="17.25" customHeight="1" thickBot="1">
      <c r="A11" s="45"/>
      <c r="B11" s="57" t="s">
        <v>610</v>
      </c>
      <c r="C11" s="4"/>
      <c r="D11" s="30">
        <v>45000</v>
      </c>
    </row>
    <row r="12" spans="1:4" s="70" customFormat="1" ht="12.75">
      <c r="A12" s="130">
        <f>'wykaz jednostek'!A4</f>
        <v>2</v>
      </c>
      <c r="B12" s="131" t="str">
        <f>'wykaz jednostek'!B4</f>
        <v>Dom Pomocy Społecznej w Szczutowie</v>
      </c>
      <c r="C12" s="132"/>
      <c r="D12" s="133"/>
    </row>
    <row r="13" spans="1:4" ht="12.75">
      <c r="A13" s="128">
        <v>1</v>
      </c>
      <c r="B13" s="43" t="s">
        <v>687</v>
      </c>
      <c r="C13" s="38">
        <v>2005</v>
      </c>
      <c r="D13" s="106">
        <v>3168.34</v>
      </c>
    </row>
    <row r="14" spans="1:4" ht="12.75">
      <c r="A14" s="128">
        <v>2</v>
      </c>
      <c r="B14" s="43" t="s">
        <v>688</v>
      </c>
      <c r="C14" s="38">
        <v>2006</v>
      </c>
      <c r="D14" s="106">
        <v>4600</v>
      </c>
    </row>
    <row r="15" spans="1:4" ht="12.75">
      <c r="A15" s="128">
        <v>3</v>
      </c>
      <c r="B15" s="43" t="s">
        <v>689</v>
      </c>
      <c r="C15" s="38">
        <v>2003</v>
      </c>
      <c r="D15" s="106">
        <v>3880</v>
      </c>
    </row>
    <row r="16" spans="1:4" ht="25.5">
      <c r="A16" s="128">
        <v>4</v>
      </c>
      <c r="B16" s="43" t="s">
        <v>690</v>
      </c>
      <c r="C16" s="38" t="s">
        <v>691</v>
      </c>
      <c r="D16" s="106">
        <v>8602.37</v>
      </c>
    </row>
    <row r="17" spans="1:4" ht="12.75">
      <c r="A17" s="128">
        <v>5</v>
      </c>
      <c r="B17" s="43" t="s">
        <v>692</v>
      </c>
      <c r="C17" s="38">
        <v>2003</v>
      </c>
      <c r="D17" s="106">
        <v>5400</v>
      </c>
    </row>
    <row r="18" spans="1:4" ht="12.75">
      <c r="A18" s="128">
        <v>6</v>
      </c>
      <c r="B18" s="43" t="s">
        <v>693</v>
      </c>
      <c r="C18" s="38">
        <v>2007</v>
      </c>
      <c r="D18" s="106">
        <v>3150</v>
      </c>
    </row>
    <row r="19" spans="1:4" ht="12.75">
      <c r="A19" s="128">
        <v>7</v>
      </c>
      <c r="B19" s="43" t="s">
        <v>694</v>
      </c>
      <c r="C19" s="38">
        <v>2007</v>
      </c>
      <c r="D19" s="106">
        <v>1999</v>
      </c>
    </row>
    <row r="20" spans="1:4" ht="12.75">
      <c r="A20" s="128">
        <v>8</v>
      </c>
      <c r="B20" s="43" t="s">
        <v>695</v>
      </c>
      <c r="C20" s="38">
        <v>2007</v>
      </c>
      <c r="D20" s="106">
        <v>328</v>
      </c>
    </row>
    <row r="21" spans="1:4" ht="12.75">
      <c r="A21" s="128">
        <v>9</v>
      </c>
      <c r="B21" s="43" t="s">
        <v>696</v>
      </c>
      <c r="C21" s="38">
        <v>2007</v>
      </c>
      <c r="D21" s="106">
        <v>3151.15</v>
      </c>
    </row>
    <row r="22" spans="1:4" ht="12.75">
      <c r="A22" s="128">
        <v>10</v>
      </c>
      <c r="B22" s="43" t="s">
        <v>697</v>
      </c>
      <c r="C22" s="38">
        <v>2007</v>
      </c>
      <c r="D22" s="106">
        <v>7093.6</v>
      </c>
    </row>
    <row r="23" spans="1:4" s="70" customFormat="1" ht="13.5" customHeight="1" thickBot="1">
      <c r="A23" s="45"/>
      <c r="B23" s="57" t="s">
        <v>610</v>
      </c>
      <c r="C23" s="4"/>
      <c r="D23" s="30">
        <f>SUM(D13:D22)</f>
        <v>41372.46</v>
      </c>
    </row>
    <row r="24" spans="1:4" s="70" customFormat="1" ht="12.75">
      <c r="A24" s="130">
        <f>'wykaz jednostek'!A5</f>
        <v>3</v>
      </c>
      <c r="B24" s="131" t="str">
        <f>'wykaz jednostek'!B5</f>
        <v>Kryta Pływalnia w Sierpcu</v>
      </c>
      <c r="C24" s="132"/>
      <c r="D24" s="133"/>
    </row>
    <row r="25" spans="1:4" ht="12.75">
      <c r="A25" s="128">
        <v>1</v>
      </c>
      <c r="B25" s="43" t="s">
        <v>842</v>
      </c>
      <c r="C25" s="38">
        <v>2003</v>
      </c>
      <c r="D25" s="106">
        <v>2726</v>
      </c>
    </row>
    <row r="26" spans="1:4" ht="12.75">
      <c r="A26" s="128">
        <v>2</v>
      </c>
      <c r="B26" s="43" t="s">
        <v>843</v>
      </c>
      <c r="C26" s="38">
        <v>2003</v>
      </c>
      <c r="D26" s="106">
        <v>1200</v>
      </c>
    </row>
    <row r="27" spans="1:4" ht="12.75">
      <c r="A27" s="128">
        <v>3</v>
      </c>
      <c r="B27" s="43" t="s">
        <v>844</v>
      </c>
      <c r="C27" s="38">
        <v>2005</v>
      </c>
      <c r="D27" s="106">
        <v>2690</v>
      </c>
    </row>
    <row r="28" spans="1:4" ht="12.75">
      <c r="A28" s="128">
        <v>4</v>
      </c>
      <c r="B28" s="43" t="s">
        <v>845</v>
      </c>
      <c r="C28" s="38">
        <v>2005</v>
      </c>
      <c r="D28" s="106">
        <v>4300</v>
      </c>
    </row>
    <row r="29" spans="1:4" ht="12.75">
      <c r="A29" s="128">
        <v>5</v>
      </c>
      <c r="B29" s="43" t="s">
        <v>846</v>
      </c>
      <c r="C29" s="38">
        <v>2006</v>
      </c>
      <c r="D29" s="106">
        <v>3723.77</v>
      </c>
    </row>
    <row r="30" spans="1:4" ht="12.75">
      <c r="A30" s="128">
        <v>6</v>
      </c>
      <c r="B30" s="43" t="s">
        <v>847</v>
      </c>
      <c r="C30" s="38">
        <v>2007</v>
      </c>
      <c r="D30" s="106">
        <v>356.56</v>
      </c>
    </row>
    <row r="31" spans="1:4" ht="12.75">
      <c r="A31" s="128">
        <v>7</v>
      </c>
      <c r="B31" s="43" t="s">
        <v>848</v>
      </c>
      <c r="C31" s="38">
        <v>2007</v>
      </c>
      <c r="D31" s="106">
        <v>1270</v>
      </c>
    </row>
    <row r="32" spans="1:4" ht="12.75">
      <c r="A32" s="128">
        <v>8</v>
      </c>
      <c r="B32" s="43" t="s">
        <v>848</v>
      </c>
      <c r="C32" s="38">
        <v>2006</v>
      </c>
      <c r="D32" s="106">
        <v>4683.1</v>
      </c>
    </row>
    <row r="33" spans="1:4" s="70" customFormat="1" ht="13.5" customHeight="1" thickBot="1">
      <c r="A33" s="45"/>
      <c r="B33" s="57" t="s">
        <v>610</v>
      </c>
      <c r="C33" s="4"/>
      <c r="D33" s="30">
        <f>SUM(D25:D32)</f>
        <v>20949.43</v>
      </c>
    </row>
    <row r="34" spans="1:4" s="70" customFormat="1" ht="12.75">
      <c r="A34" s="130">
        <f>'wykaz jednostek'!A6</f>
        <v>4</v>
      </c>
      <c r="B34" s="131" t="str">
        <f>'wykaz jednostek'!B6</f>
        <v>Liceum Ogólnokształcące w Sierpcu</v>
      </c>
      <c r="C34" s="132"/>
      <c r="D34" s="133"/>
    </row>
    <row r="35" spans="1:4" ht="12.75">
      <c r="A35" s="128">
        <v>1</v>
      </c>
      <c r="B35" s="43" t="s">
        <v>739</v>
      </c>
      <c r="C35" s="38">
        <v>2006</v>
      </c>
      <c r="D35" s="106">
        <v>4176</v>
      </c>
    </row>
    <row r="36" spans="1:4" ht="12.75">
      <c r="A36" s="128">
        <v>2</v>
      </c>
      <c r="B36" s="43" t="s">
        <v>740</v>
      </c>
      <c r="C36" s="38">
        <v>2003</v>
      </c>
      <c r="D36" s="106">
        <v>413</v>
      </c>
    </row>
    <row r="37" spans="1:4" ht="12.75">
      <c r="A37" s="128">
        <v>3</v>
      </c>
      <c r="B37" s="43" t="s">
        <v>740</v>
      </c>
      <c r="C37" s="38">
        <v>2003</v>
      </c>
      <c r="D37" s="106">
        <v>416.02</v>
      </c>
    </row>
    <row r="38" spans="1:4" ht="12.75">
      <c r="A38" s="128">
        <v>4</v>
      </c>
      <c r="B38" s="43" t="s">
        <v>741</v>
      </c>
      <c r="C38" s="38">
        <v>2003</v>
      </c>
      <c r="D38" s="106">
        <v>6710</v>
      </c>
    </row>
    <row r="39" spans="1:4" ht="12.75">
      <c r="A39" s="128">
        <v>5</v>
      </c>
      <c r="B39" s="43" t="s">
        <v>742</v>
      </c>
      <c r="C39" s="38">
        <v>2003</v>
      </c>
      <c r="D39" s="106">
        <v>6000</v>
      </c>
    </row>
    <row r="40" spans="1:4" ht="12.75">
      <c r="A40" s="128">
        <v>6</v>
      </c>
      <c r="B40" s="43" t="s">
        <v>743</v>
      </c>
      <c r="C40" s="38">
        <v>2004</v>
      </c>
      <c r="D40" s="106">
        <v>3164.31</v>
      </c>
    </row>
    <row r="41" spans="1:4" ht="12.75">
      <c r="A41" s="128">
        <v>7</v>
      </c>
      <c r="B41" s="43" t="s">
        <v>744</v>
      </c>
      <c r="C41" s="38">
        <v>2004</v>
      </c>
      <c r="D41" s="106">
        <v>1911.74</v>
      </c>
    </row>
    <row r="42" spans="1:4" ht="12.75">
      <c r="A42" s="128">
        <v>8</v>
      </c>
      <c r="B42" s="43" t="s">
        <v>745</v>
      </c>
      <c r="C42" s="38">
        <v>2004</v>
      </c>
      <c r="D42" s="106">
        <v>561.2</v>
      </c>
    </row>
    <row r="43" spans="1:4" ht="12.75">
      <c r="A43" s="128">
        <v>9</v>
      </c>
      <c r="B43" s="43" t="s">
        <v>746</v>
      </c>
      <c r="C43" s="38">
        <v>2005</v>
      </c>
      <c r="D43" s="106">
        <v>6181.78</v>
      </c>
    </row>
    <row r="44" spans="1:4" ht="12.75">
      <c r="A44" s="128">
        <v>10</v>
      </c>
      <c r="B44" s="43" t="s">
        <v>747</v>
      </c>
      <c r="C44" s="38">
        <v>2005</v>
      </c>
      <c r="D44" s="106">
        <v>22967.28</v>
      </c>
    </row>
    <row r="45" spans="1:4" ht="12.75">
      <c r="A45" s="128">
        <v>11</v>
      </c>
      <c r="B45" s="43" t="s">
        <v>748</v>
      </c>
      <c r="C45" s="38">
        <v>2005</v>
      </c>
      <c r="D45" s="106">
        <v>1705.22</v>
      </c>
    </row>
    <row r="46" spans="1:4" ht="12.75">
      <c r="A46" s="128">
        <v>12</v>
      </c>
      <c r="B46" s="43" t="s">
        <v>749</v>
      </c>
      <c r="C46" s="38">
        <v>2005</v>
      </c>
      <c r="D46" s="106">
        <v>7104.28</v>
      </c>
    </row>
    <row r="47" spans="1:4" ht="12.75">
      <c r="A47" s="128">
        <v>13</v>
      </c>
      <c r="B47" s="43" t="s">
        <v>750</v>
      </c>
      <c r="C47" s="38">
        <v>2005</v>
      </c>
      <c r="D47" s="106">
        <v>1685.74</v>
      </c>
    </row>
    <row r="48" spans="1:4" ht="12.75">
      <c r="A48" s="128">
        <v>14</v>
      </c>
      <c r="B48" s="43" t="s">
        <v>751</v>
      </c>
      <c r="C48" s="38">
        <v>2005</v>
      </c>
      <c r="D48" s="106">
        <v>2304.14</v>
      </c>
    </row>
    <row r="49" spans="1:4" ht="12.75">
      <c r="A49" s="128">
        <v>15</v>
      </c>
      <c r="B49" s="43" t="s">
        <v>752</v>
      </c>
      <c r="C49" s="38">
        <v>2005</v>
      </c>
      <c r="D49" s="106">
        <v>16833.4</v>
      </c>
    </row>
    <row r="50" spans="1:4" ht="12.75">
      <c r="A50" s="128">
        <v>16</v>
      </c>
      <c r="B50" s="43" t="s">
        <v>753</v>
      </c>
      <c r="C50" s="38">
        <v>2005</v>
      </c>
      <c r="D50" s="106">
        <v>7844</v>
      </c>
    </row>
    <row r="51" spans="1:4" ht="12.75">
      <c r="A51" s="128">
        <v>17</v>
      </c>
      <c r="B51" s="43" t="s">
        <v>754</v>
      </c>
      <c r="C51" s="38">
        <v>2005</v>
      </c>
      <c r="D51" s="106">
        <v>2204</v>
      </c>
    </row>
    <row r="52" spans="1:4" ht="12.75">
      <c r="A52" s="128">
        <v>18</v>
      </c>
      <c r="B52" s="43" t="s">
        <v>755</v>
      </c>
      <c r="C52" s="38">
        <v>2005</v>
      </c>
      <c r="D52" s="106">
        <v>5000</v>
      </c>
    </row>
    <row r="53" spans="1:4" ht="12.75">
      <c r="A53" s="128">
        <v>19</v>
      </c>
      <c r="B53" s="43" t="s">
        <v>756</v>
      </c>
      <c r="C53" s="38">
        <v>2005</v>
      </c>
      <c r="D53" s="106">
        <v>1516.58</v>
      </c>
    </row>
    <row r="54" spans="1:4" ht="12.75">
      <c r="A54" s="128">
        <v>20</v>
      </c>
      <c r="B54" s="43" t="s">
        <v>757</v>
      </c>
      <c r="C54" s="38">
        <v>2006</v>
      </c>
      <c r="D54" s="106">
        <v>4050</v>
      </c>
    </row>
    <row r="55" spans="1:4" ht="12.75">
      <c r="A55" s="128">
        <v>21</v>
      </c>
      <c r="B55" s="43" t="s">
        <v>758</v>
      </c>
      <c r="C55" s="38">
        <v>2006</v>
      </c>
      <c r="D55" s="106">
        <v>1000</v>
      </c>
    </row>
    <row r="56" spans="1:4" ht="12.75">
      <c r="A56" s="128">
        <v>22</v>
      </c>
      <c r="B56" s="43" t="s">
        <v>759</v>
      </c>
      <c r="C56" s="38">
        <v>2006</v>
      </c>
      <c r="D56" s="106">
        <v>889.01</v>
      </c>
    </row>
    <row r="57" spans="1:4" ht="12.75">
      <c r="A57" s="128">
        <v>23</v>
      </c>
      <c r="B57" s="43" t="s">
        <v>760</v>
      </c>
      <c r="C57" s="38">
        <v>2007</v>
      </c>
      <c r="D57" s="106">
        <v>1435.99</v>
      </c>
    </row>
    <row r="58" spans="1:4" ht="12.75">
      <c r="A58" s="128">
        <v>24</v>
      </c>
      <c r="B58" s="43" t="s">
        <v>761</v>
      </c>
      <c r="C58" s="38">
        <v>2007</v>
      </c>
      <c r="D58" s="106">
        <v>1098</v>
      </c>
    </row>
    <row r="59" spans="1:4" ht="12.75">
      <c r="A59" s="128">
        <v>25</v>
      </c>
      <c r="B59" s="43" t="s">
        <v>762</v>
      </c>
      <c r="C59" s="38">
        <v>2007</v>
      </c>
      <c r="D59" s="106">
        <v>2398.01</v>
      </c>
    </row>
    <row r="60" spans="1:4" ht="12.75">
      <c r="A60" s="128">
        <v>26</v>
      </c>
      <c r="B60" s="43" t="s">
        <v>763</v>
      </c>
      <c r="C60" s="38">
        <v>2007</v>
      </c>
      <c r="D60" s="106">
        <v>395.5</v>
      </c>
    </row>
    <row r="61" spans="1:4" ht="12.75">
      <c r="A61" s="128">
        <v>27</v>
      </c>
      <c r="B61" s="43" t="s">
        <v>764</v>
      </c>
      <c r="C61" s="38">
        <v>2007</v>
      </c>
      <c r="D61" s="106">
        <v>925.58</v>
      </c>
    </row>
    <row r="62" spans="1:4" ht="12.75">
      <c r="A62" s="128">
        <v>28</v>
      </c>
      <c r="B62" s="43" t="s">
        <v>765</v>
      </c>
      <c r="C62" s="38">
        <v>2007</v>
      </c>
      <c r="D62" s="106">
        <v>1249</v>
      </c>
    </row>
    <row r="63" spans="1:4" ht="12.75">
      <c r="A63" s="128">
        <v>29</v>
      </c>
      <c r="B63" s="43" t="s">
        <v>766</v>
      </c>
      <c r="C63" s="38">
        <v>2007</v>
      </c>
      <c r="D63" s="106">
        <v>1795.99</v>
      </c>
    </row>
    <row r="64" spans="1:4" ht="12.75">
      <c r="A64" s="128">
        <v>30</v>
      </c>
      <c r="B64" s="43" t="s">
        <v>767</v>
      </c>
      <c r="C64" s="38">
        <v>2007</v>
      </c>
      <c r="D64" s="106">
        <v>4071.09</v>
      </c>
    </row>
    <row r="65" spans="1:4" ht="12.75">
      <c r="A65" s="128">
        <v>31</v>
      </c>
      <c r="B65" s="43" t="s">
        <v>768</v>
      </c>
      <c r="C65" s="38">
        <v>2007</v>
      </c>
      <c r="D65" s="106">
        <v>1350</v>
      </c>
    </row>
    <row r="66" spans="1:4" s="70" customFormat="1" ht="13.5" customHeight="1" thickBot="1">
      <c r="A66" s="45"/>
      <c r="B66" s="57" t="s">
        <v>610</v>
      </c>
      <c r="C66" s="4"/>
      <c r="D66" s="30">
        <f>SUM(D35:D65)</f>
        <v>119356.86</v>
      </c>
    </row>
    <row r="67" spans="1:4" s="70" customFormat="1" ht="12.75">
      <c r="A67" s="78">
        <f>'wykaz jednostek'!A7</f>
        <v>5</v>
      </c>
      <c r="B67" s="134" t="str">
        <f>'wykaz jednostek'!B7</f>
        <v>Ognisko Pracy Pozaszkolnej w Sierpcu</v>
      </c>
      <c r="C67" s="79"/>
      <c r="D67" s="135"/>
    </row>
    <row r="68" spans="1:4" ht="12.75">
      <c r="A68" s="128">
        <v>1</v>
      </c>
      <c r="B68" s="43" t="s">
        <v>794</v>
      </c>
      <c r="C68" s="38">
        <v>2003</v>
      </c>
      <c r="D68" s="106">
        <v>829</v>
      </c>
    </row>
    <row r="69" spans="1:4" ht="12.75">
      <c r="A69" s="128">
        <v>2</v>
      </c>
      <c r="B69" s="43" t="s">
        <v>795</v>
      </c>
      <c r="C69" s="38">
        <v>2004</v>
      </c>
      <c r="D69" s="106">
        <v>500.2</v>
      </c>
    </row>
    <row r="70" spans="1:4" ht="12.75">
      <c r="A70" s="128">
        <v>3</v>
      </c>
      <c r="B70" s="43" t="s">
        <v>796</v>
      </c>
      <c r="C70" s="38">
        <v>2004</v>
      </c>
      <c r="D70" s="106">
        <v>2845</v>
      </c>
    </row>
    <row r="71" spans="1:4" ht="12.75">
      <c r="A71" s="128">
        <v>4</v>
      </c>
      <c r="B71" s="43" t="s">
        <v>797</v>
      </c>
      <c r="C71" s="38">
        <v>2004</v>
      </c>
      <c r="D71" s="106">
        <v>899</v>
      </c>
    </row>
    <row r="72" spans="1:4" ht="12.75">
      <c r="A72" s="128">
        <v>5</v>
      </c>
      <c r="B72" s="43" t="s">
        <v>798</v>
      </c>
      <c r="C72" s="38">
        <v>2006</v>
      </c>
      <c r="D72" s="106">
        <v>2787.7</v>
      </c>
    </row>
    <row r="73" spans="1:4" ht="12.75">
      <c r="A73" s="128">
        <v>6</v>
      </c>
      <c r="B73" s="43" t="s">
        <v>799</v>
      </c>
      <c r="C73" s="38">
        <v>2007</v>
      </c>
      <c r="D73" s="106">
        <v>2750</v>
      </c>
    </row>
    <row r="74" spans="1:4" s="70" customFormat="1" ht="13.5" customHeight="1" thickBot="1">
      <c r="A74" s="45"/>
      <c r="B74" s="57" t="s">
        <v>610</v>
      </c>
      <c r="C74" s="4"/>
      <c r="D74" s="30">
        <v>10610.9</v>
      </c>
    </row>
    <row r="75" spans="1:4" s="70" customFormat="1" ht="12.75">
      <c r="A75" s="130">
        <f>'wykaz jednostek'!A8</f>
        <v>6</v>
      </c>
      <c r="B75" s="131" t="str">
        <f>'wykaz jednostek'!B8</f>
        <v>Poradnia Psychologiczno-Pedagogiczna w Sierpcu</v>
      </c>
      <c r="C75" s="132"/>
      <c r="D75" s="133"/>
    </row>
    <row r="76" spans="1:4" ht="12.75">
      <c r="A76" s="128">
        <v>1</v>
      </c>
      <c r="B76" s="43" t="s">
        <v>815</v>
      </c>
      <c r="C76" s="38">
        <v>2004</v>
      </c>
      <c r="D76" s="106">
        <v>5470.48</v>
      </c>
    </row>
    <row r="77" spans="1:4" ht="12.75">
      <c r="A77" s="128">
        <v>2</v>
      </c>
      <c r="B77" s="43" t="s">
        <v>768</v>
      </c>
      <c r="C77" s="38">
        <v>2003</v>
      </c>
      <c r="D77" s="106">
        <v>3370.74</v>
      </c>
    </row>
    <row r="78" spans="1:4" ht="12.75">
      <c r="A78" s="128">
        <v>3</v>
      </c>
      <c r="B78" s="43" t="s">
        <v>816</v>
      </c>
      <c r="C78" s="38">
        <v>2003</v>
      </c>
      <c r="D78" s="106">
        <v>453</v>
      </c>
    </row>
    <row r="79" spans="1:4" ht="12.75">
      <c r="A79" s="128">
        <v>4</v>
      </c>
      <c r="B79" s="43" t="s">
        <v>817</v>
      </c>
      <c r="C79" s="38">
        <v>2003</v>
      </c>
      <c r="D79" s="106">
        <v>779.99</v>
      </c>
    </row>
    <row r="80" spans="1:4" ht="12.75">
      <c r="A80" s="128">
        <v>5</v>
      </c>
      <c r="B80" s="43" t="s">
        <v>818</v>
      </c>
      <c r="C80" s="38">
        <v>2005</v>
      </c>
      <c r="D80" s="106">
        <v>8227.68</v>
      </c>
    </row>
    <row r="81" spans="1:4" ht="12.75">
      <c r="A81" s="128">
        <v>6</v>
      </c>
      <c r="B81" s="43" t="s">
        <v>819</v>
      </c>
      <c r="C81" s="38">
        <v>2005</v>
      </c>
      <c r="D81" s="106">
        <v>4396.88</v>
      </c>
    </row>
    <row r="82" spans="1:4" ht="12.75">
      <c r="A82" s="128">
        <v>7</v>
      </c>
      <c r="B82" s="43" t="s">
        <v>820</v>
      </c>
      <c r="C82" s="38">
        <v>2005</v>
      </c>
      <c r="D82" s="106">
        <v>945.5</v>
      </c>
    </row>
    <row r="83" spans="1:4" ht="12.75">
      <c r="A83" s="128">
        <v>8</v>
      </c>
      <c r="B83" s="43" t="s">
        <v>821</v>
      </c>
      <c r="C83" s="38">
        <v>2005</v>
      </c>
      <c r="D83" s="106">
        <v>303.78</v>
      </c>
    </row>
    <row r="84" spans="1:4" ht="12.75">
      <c r="A84" s="128">
        <v>9</v>
      </c>
      <c r="B84" s="43" t="s">
        <v>739</v>
      </c>
      <c r="C84" s="38">
        <v>2005</v>
      </c>
      <c r="D84" s="106">
        <v>2013</v>
      </c>
    </row>
    <row r="85" spans="1:4" ht="12.75">
      <c r="A85" s="128">
        <v>10</v>
      </c>
      <c r="B85" s="43" t="s">
        <v>822</v>
      </c>
      <c r="C85" s="38">
        <v>2006</v>
      </c>
      <c r="D85" s="106">
        <v>1318.12</v>
      </c>
    </row>
    <row r="86" spans="1:4" ht="12.75">
      <c r="A86" s="128">
        <v>11</v>
      </c>
      <c r="B86" s="43" t="s">
        <v>823</v>
      </c>
      <c r="C86" s="38">
        <v>2005</v>
      </c>
      <c r="D86" s="106">
        <v>4239.71</v>
      </c>
    </row>
    <row r="87" spans="1:4" ht="12.75">
      <c r="A87" s="128">
        <v>12</v>
      </c>
      <c r="B87" s="43" t="s">
        <v>768</v>
      </c>
      <c r="C87" s="38">
        <v>2006</v>
      </c>
      <c r="D87" s="106">
        <v>2732</v>
      </c>
    </row>
    <row r="88" spans="1:4" ht="12.75">
      <c r="A88" s="128">
        <v>13</v>
      </c>
      <c r="B88" s="43" t="s">
        <v>824</v>
      </c>
      <c r="C88" s="38">
        <v>2006</v>
      </c>
      <c r="D88" s="106">
        <v>720</v>
      </c>
    </row>
    <row r="89" spans="1:4" ht="12.75">
      <c r="A89" s="128">
        <v>14</v>
      </c>
      <c r="B89" s="43" t="s">
        <v>768</v>
      </c>
      <c r="C89" s="38">
        <v>2007</v>
      </c>
      <c r="D89" s="106">
        <v>2115.29</v>
      </c>
    </row>
    <row r="90" spans="1:4" s="70" customFormat="1" ht="13.5" customHeight="1" thickBot="1">
      <c r="A90" s="45"/>
      <c r="B90" s="57" t="s">
        <v>610</v>
      </c>
      <c r="C90" s="4"/>
      <c r="D90" s="30">
        <f>SUM(D76:D89)</f>
        <v>37086.17</v>
      </c>
    </row>
    <row r="91" spans="1:4" s="70" customFormat="1" ht="12.75">
      <c r="A91" s="130">
        <f>'wykaz jednostek'!A9</f>
        <v>7</v>
      </c>
      <c r="B91" s="131" t="str">
        <f>'wykaz jednostek'!B9</f>
        <v>Powiatowe Centrum Pomocy Rodzinie w Sierpcu</v>
      </c>
      <c r="C91" s="132"/>
      <c r="D91" s="133"/>
    </row>
    <row r="92" spans="1:4" ht="12.75">
      <c r="A92" s="128">
        <v>1</v>
      </c>
      <c r="B92" s="43" t="s">
        <v>857</v>
      </c>
      <c r="C92" s="38">
        <v>2004</v>
      </c>
      <c r="D92" s="106">
        <v>5144</v>
      </c>
    </row>
    <row r="93" spans="1:4" ht="12.75">
      <c r="A93" s="128">
        <v>2</v>
      </c>
      <c r="B93" s="43" t="s">
        <v>857</v>
      </c>
      <c r="C93" s="38">
        <v>2004</v>
      </c>
      <c r="D93" s="106">
        <v>2045</v>
      </c>
    </row>
    <row r="94" spans="1:4" ht="12.75">
      <c r="A94" s="128">
        <v>3</v>
      </c>
      <c r="B94" s="43" t="s">
        <v>858</v>
      </c>
      <c r="C94" s="38">
        <v>2004</v>
      </c>
      <c r="D94" s="106">
        <v>1104.99</v>
      </c>
    </row>
    <row r="95" spans="1:4" ht="12.75">
      <c r="A95" s="128">
        <v>4</v>
      </c>
      <c r="B95" s="43" t="s">
        <v>859</v>
      </c>
      <c r="C95" s="38">
        <v>2004</v>
      </c>
      <c r="D95" s="106">
        <v>5856</v>
      </c>
    </row>
    <row r="96" spans="1:4" ht="12.75">
      <c r="A96" s="128">
        <v>5</v>
      </c>
      <c r="B96" s="43" t="s">
        <v>857</v>
      </c>
      <c r="C96" s="38">
        <v>2004</v>
      </c>
      <c r="D96" s="106">
        <v>4054.05</v>
      </c>
    </row>
    <row r="97" spans="1:4" ht="12.75">
      <c r="A97" s="128">
        <v>6</v>
      </c>
      <c r="B97" s="43" t="s">
        <v>860</v>
      </c>
      <c r="C97" s="38">
        <v>2004</v>
      </c>
      <c r="D97" s="106">
        <v>970</v>
      </c>
    </row>
    <row r="98" spans="1:4" ht="12.75">
      <c r="A98" s="128">
        <v>7</v>
      </c>
      <c r="B98" s="43" t="s">
        <v>857</v>
      </c>
      <c r="C98" s="38">
        <v>2004</v>
      </c>
      <c r="D98" s="106">
        <v>2434.51</v>
      </c>
    </row>
    <row r="99" spans="1:4" ht="12.75">
      <c r="A99" s="128">
        <v>8</v>
      </c>
      <c r="B99" s="43" t="s">
        <v>858</v>
      </c>
      <c r="C99" s="38">
        <v>2005</v>
      </c>
      <c r="D99" s="106">
        <v>4336.7</v>
      </c>
    </row>
    <row r="100" spans="1:4" ht="12.75">
      <c r="A100" s="128">
        <v>9</v>
      </c>
      <c r="B100" s="43" t="s">
        <v>858</v>
      </c>
      <c r="C100" s="38">
        <v>2005</v>
      </c>
      <c r="D100" s="106">
        <v>1695.8</v>
      </c>
    </row>
    <row r="101" spans="1:4" ht="12.75">
      <c r="A101" s="128">
        <v>10</v>
      </c>
      <c r="B101" s="43" t="s">
        <v>857</v>
      </c>
      <c r="C101" s="38">
        <v>2005</v>
      </c>
      <c r="D101" s="106">
        <v>2930.31</v>
      </c>
    </row>
    <row r="102" spans="1:4" ht="12.75">
      <c r="A102" s="128">
        <v>11</v>
      </c>
      <c r="B102" s="43" t="s">
        <v>857</v>
      </c>
      <c r="C102" s="38">
        <v>2005</v>
      </c>
      <c r="D102" s="106">
        <v>2873.18</v>
      </c>
    </row>
    <row r="103" spans="1:4" ht="12.75">
      <c r="A103" s="128">
        <v>12</v>
      </c>
      <c r="B103" s="43" t="s">
        <v>861</v>
      </c>
      <c r="C103" s="38">
        <v>2006</v>
      </c>
      <c r="D103" s="106">
        <v>760</v>
      </c>
    </row>
    <row r="104" spans="1:4" s="70" customFormat="1" ht="13.5" customHeight="1" thickBot="1">
      <c r="A104" s="45"/>
      <c r="B104" s="57" t="s">
        <v>610</v>
      </c>
      <c r="C104" s="4"/>
      <c r="D104" s="30">
        <f>SUM(D92:D103)</f>
        <v>34204.54</v>
      </c>
    </row>
    <row r="105" spans="1:4" s="70" customFormat="1" ht="12.75">
      <c r="A105" s="130">
        <f>'wykaz jednostek'!A10</f>
        <v>8</v>
      </c>
      <c r="B105" s="131" t="str">
        <f>'wykaz jednostek'!B10</f>
        <v>Powiatowy Urząd Pracy w Sierpcu</v>
      </c>
      <c r="C105" s="132"/>
      <c r="D105" s="133"/>
    </row>
    <row r="106" spans="1:4" s="34" customFormat="1" ht="12.75">
      <c r="A106" s="128">
        <v>1</v>
      </c>
      <c r="B106" s="43" t="s">
        <v>768</v>
      </c>
      <c r="C106" s="38">
        <v>2003</v>
      </c>
      <c r="D106" s="106">
        <v>4200.03</v>
      </c>
    </row>
    <row r="107" spans="1:4" s="34" customFormat="1" ht="12.75">
      <c r="A107" s="128">
        <v>2</v>
      </c>
      <c r="B107" s="43" t="s">
        <v>768</v>
      </c>
      <c r="C107" s="38">
        <v>2003</v>
      </c>
      <c r="D107" s="106">
        <v>4200.03</v>
      </c>
    </row>
    <row r="108" spans="1:4" s="34" customFormat="1" ht="12.75">
      <c r="A108" s="128">
        <v>3</v>
      </c>
      <c r="B108" s="43" t="s">
        <v>768</v>
      </c>
      <c r="C108" s="38">
        <v>2003</v>
      </c>
      <c r="D108" s="106">
        <v>4200.03</v>
      </c>
    </row>
    <row r="109" spans="1:4" s="34" customFormat="1" ht="12.75">
      <c r="A109" s="128">
        <v>4</v>
      </c>
      <c r="B109" s="43" t="s">
        <v>768</v>
      </c>
      <c r="C109" s="38">
        <v>2003</v>
      </c>
      <c r="D109" s="106">
        <v>4200.04</v>
      </c>
    </row>
    <row r="110" spans="1:4" s="34" customFormat="1" ht="12.75">
      <c r="A110" s="128">
        <v>5</v>
      </c>
      <c r="B110" s="43" t="s">
        <v>768</v>
      </c>
      <c r="C110" s="38">
        <v>2003</v>
      </c>
      <c r="D110" s="106">
        <v>4200.03</v>
      </c>
    </row>
    <row r="111" spans="1:4" s="34" customFormat="1" ht="12.75">
      <c r="A111" s="128">
        <v>6</v>
      </c>
      <c r="B111" s="43" t="s">
        <v>768</v>
      </c>
      <c r="C111" s="38">
        <v>2003</v>
      </c>
      <c r="D111" s="106">
        <v>4200.04</v>
      </c>
    </row>
    <row r="112" spans="1:4" s="34" customFormat="1" ht="12.75">
      <c r="A112" s="128">
        <v>7</v>
      </c>
      <c r="B112" s="43" t="s">
        <v>768</v>
      </c>
      <c r="C112" s="38">
        <v>2003</v>
      </c>
      <c r="D112" s="106">
        <v>4200.03</v>
      </c>
    </row>
    <row r="113" spans="1:4" s="34" customFormat="1" ht="12.75">
      <c r="A113" s="128">
        <v>8</v>
      </c>
      <c r="B113" s="43" t="s">
        <v>768</v>
      </c>
      <c r="C113" s="38">
        <v>2003</v>
      </c>
      <c r="D113" s="106">
        <v>5350.01</v>
      </c>
    </row>
    <row r="114" spans="1:4" s="34" customFormat="1" ht="12.75">
      <c r="A114" s="128">
        <v>9</v>
      </c>
      <c r="B114" s="43" t="s">
        <v>879</v>
      </c>
      <c r="C114" s="38">
        <v>2004</v>
      </c>
      <c r="D114" s="106">
        <v>21226.28</v>
      </c>
    </row>
    <row r="115" spans="1:4" s="34" customFormat="1" ht="12.75">
      <c r="A115" s="128">
        <v>10</v>
      </c>
      <c r="B115" s="43" t="s">
        <v>768</v>
      </c>
      <c r="C115" s="38">
        <v>2004</v>
      </c>
      <c r="D115" s="106">
        <v>3635.33</v>
      </c>
    </row>
    <row r="116" spans="1:4" s="34" customFormat="1" ht="12.75">
      <c r="A116" s="128">
        <v>14</v>
      </c>
      <c r="B116" s="43" t="s">
        <v>768</v>
      </c>
      <c r="C116" s="38">
        <v>2005</v>
      </c>
      <c r="D116" s="106">
        <v>3140.28</v>
      </c>
    </row>
    <row r="117" spans="1:4" s="34" customFormat="1" ht="12.75">
      <c r="A117" s="128">
        <v>15</v>
      </c>
      <c r="B117" s="43" t="s">
        <v>768</v>
      </c>
      <c r="C117" s="38">
        <v>2005</v>
      </c>
      <c r="D117" s="106">
        <v>3140.28</v>
      </c>
    </row>
    <row r="118" spans="1:4" s="34" customFormat="1" ht="12.75">
      <c r="A118" s="128">
        <v>16</v>
      </c>
      <c r="B118" s="43" t="s">
        <v>768</v>
      </c>
      <c r="C118" s="38">
        <v>2005</v>
      </c>
      <c r="D118" s="106">
        <v>3140.28</v>
      </c>
    </row>
    <row r="119" spans="1:4" s="34" customFormat="1" ht="12.75">
      <c r="A119" s="128">
        <v>17</v>
      </c>
      <c r="B119" s="43" t="s">
        <v>768</v>
      </c>
      <c r="C119" s="38">
        <v>2005</v>
      </c>
      <c r="D119" s="106">
        <v>3140.28</v>
      </c>
    </row>
    <row r="120" spans="1:4" s="34" customFormat="1" ht="12.75">
      <c r="A120" s="128">
        <v>18</v>
      </c>
      <c r="B120" s="43" t="s">
        <v>768</v>
      </c>
      <c r="C120" s="38">
        <v>2005</v>
      </c>
      <c r="D120" s="106">
        <v>3140.28</v>
      </c>
    </row>
    <row r="121" spans="1:4" s="34" customFormat="1" ht="12.75">
      <c r="A121" s="128">
        <v>19</v>
      </c>
      <c r="B121" s="43" t="s">
        <v>881</v>
      </c>
      <c r="C121" s="38">
        <v>2005</v>
      </c>
      <c r="D121" s="106">
        <v>10004</v>
      </c>
    </row>
    <row r="122" spans="1:4" s="34" customFormat="1" ht="12.75">
      <c r="A122" s="128">
        <v>20</v>
      </c>
      <c r="B122" s="43" t="s">
        <v>881</v>
      </c>
      <c r="C122" s="38">
        <v>2005</v>
      </c>
      <c r="D122" s="106">
        <v>10004</v>
      </c>
    </row>
    <row r="123" spans="1:4" s="34" customFormat="1" ht="12.75">
      <c r="A123" s="128">
        <v>21</v>
      </c>
      <c r="B123" s="43" t="s">
        <v>881</v>
      </c>
      <c r="C123" s="38">
        <v>2005</v>
      </c>
      <c r="D123" s="106">
        <v>10004</v>
      </c>
    </row>
    <row r="124" spans="1:4" s="34" customFormat="1" ht="12.75">
      <c r="A124" s="128">
        <v>22</v>
      </c>
      <c r="B124" s="43" t="s">
        <v>879</v>
      </c>
      <c r="C124" s="38">
        <v>2006</v>
      </c>
      <c r="D124" s="106">
        <v>17995</v>
      </c>
    </row>
    <row r="125" spans="1:4" s="34" customFormat="1" ht="12.75">
      <c r="A125" s="128">
        <v>25</v>
      </c>
      <c r="B125" s="43" t="s">
        <v>768</v>
      </c>
      <c r="C125" s="38">
        <v>2006</v>
      </c>
      <c r="D125" s="106">
        <v>3616.94</v>
      </c>
    </row>
    <row r="126" spans="1:4" s="34" customFormat="1" ht="12.75">
      <c r="A126" s="128">
        <v>26</v>
      </c>
      <c r="B126" s="43" t="s">
        <v>768</v>
      </c>
      <c r="C126" s="38">
        <v>2006</v>
      </c>
      <c r="D126" s="106">
        <v>3616.95</v>
      </c>
    </row>
    <row r="127" spans="1:4" s="34" customFormat="1" ht="12.75">
      <c r="A127" s="128">
        <v>27</v>
      </c>
      <c r="B127" s="43" t="s">
        <v>882</v>
      </c>
      <c r="C127" s="38">
        <v>2006</v>
      </c>
      <c r="D127" s="106">
        <v>2387.14</v>
      </c>
    </row>
    <row r="128" spans="1:4" s="34" customFormat="1" ht="12.75">
      <c r="A128" s="128">
        <v>28</v>
      </c>
      <c r="B128" s="43" t="s">
        <v>882</v>
      </c>
      <c r="C128" s="38">
        <v>2006</v>
      </c>
      <c r="D128" s="106">
        <v>2387.14</v>
      </c>
    </row>
    <row r="129" spans="1:4" s="34" customFormat="1" ht="12.75">
      <c r="A129" s="128">
        <v>29</v>
      </c>
      <c r="B129" s="43" t="s">
        <v>882</v>
      </c>
      <c r="C129" s="38">
        <v>2006</v>
      </c>
      <c r="D129" s="106">
        <v>2387.14</v>
      </c>
    </row>
    <row r="130" spans="1:4" s="34" customFormat="1" ht="12.75">
      <c r="A130" s="128">
        <v>30</v>
      </c>
      <c r="B130" s="43" t="s">
        <v>882</v>
      </c>
      <c r="C130" s="38">
        <v>2006</v>
      </c>
      <c r="D130" s="106">
        <v>2387.14</v>
      </c>
    </row>
    <row r="131" spans="1:4" s="34" customFormat="1" ht="12.75">
      <c r="A131" s="128">
        <v>31</v>
      </c>
      <c r="B131" s="43" t="s">
        <v>882</v>
      </c>
      <c r="C131" s="38">
        <v>2006</v>
      </c>
      <c r="D131" s="106">
        <v>2387.14</v>
      </c>
    </row>
    <row r="132" spans="1:4" s="34" customFormat="1" ht="12.75">
      <c r="A132" s="128">
        <v>32</v>
      </c>
      <c r="B132" s="43" t="s">
        <v>882</v>
      </c>
      <c r="C132" s="38">
        <v>2006</v>
      </c>
      <c r="D132" s="106">
        <v>2387.14</v>
      </c>
    </row>
    <row r="133" spans="1:4" s="34" customFormat="1" ht="12.75">
      <c r="A133" s="128">
        <v>33</v>
      </c>
      <c r="B133" s="43" t="s">
        <v>882</v>
      </c>
      <c r="C133" s="38">
        <v>2006</v>
      </c>
      <c r="D133" s="106">
        <v>2387.13</v>
      </c>
    </row>
    <row r="134" spans="1:4" s="34" customFormat="1" ht="12.75">
      <c r="A134" s="128">
        <v>34</v>
      </c>
      <c r="B134" s="43" t="s">
        <v>882</v>
      </c>
      <c r="C134" s="38">
        <v>2006</v>
      </c>
      <c r="D134" s="106">
        <v>2387.13</v>
      </c>
    </row>
    <row r="135" spans="1:4" s="34" customFormat="1" ht="12.75">
      <c r="A135" s="128">
        <v>35</v>
      </c>
      <c r="B135" s="43" t="s">
        <v>883</v>
      </c>
      <c r="C135" s="38">
        <v>2007</v>
      </c>
      <c r="D135" s="106">
        <v>2060</v>
      </c>
    </row>
    <row r="136" spans="1:4" s="34" customFormat="1" ht="12.75">
      <c r="A136" s="128">
        <v>36</v>
      </c>
      <c r="B136" s="43" t="s">
        <v>884</v>
      </c>
      <c r="C136" s="38">
        <v>2007</v>
      </c>
      <c r="D136" s="106">
        <v>2600</v>
      </c>
    </row>
    <row r="137" spans="1:4" s="34" customFormat="1" ht="12.75">
      <c r="A137" s="128">
        <v>37</v>
      </c>
      <c r="B137" s="43" t="s">
        <v>884</v>
      </c>
      <c r="C137" s="38">
        <v>2007</v>
      </c>
      <c r="D137" s="106">
        <v>2600</v>
      </c>
    </row>
    <row r="138" spans="1:4" s="34" customFormat="1" ht="12.75">
      <c r="A138" s="128">
        <v>38</v>
      </c>
      <c r="B138" s="43" t="s">
        <v>885</v>
      </c>
      <c r="C138" s="38">
        <v>2003</v>
      </c>
      <c r="D138" s="106">
        <v>1671.4</v>
      </c>
    </row>
    <row r="139" spans="1:4" s="34" customFormat="1" ht="12.75">
      <c r="A139" s="128">
        <v>39</v>
      </c>
      <c r="B139" s="43" t="s">
        <v>885</v>
      </c>
      <c r="C139" s="38">
        <v>2003</v>
      </c>
      <c r="D139" s="106">
        <v>1518.9</v>
      </c>
    </row>
    <row r="140" spans="1:4" s="34" customFormat="1" ht="12.75">
      <c r="A140" s="128">
        <v>40</v>
      </c>
      <c r="B140" s="43" t="s">
        <v>886</v>
      </c>
      <c r="C140" s="38">
        <v>2003</v>
      </c>
      <c r="D140" s="106">
        <v>1218.78</v>
      </c>
    </row>
    <row r="141" spans="1:4" s="34" customFormat="1" ht="12.75">
      <c r="A141" s="128">
        <v>41</v>
      </c>
      <c r="B141" s="43" t="s">
        <v>887</v>
      </c>
      <c r="C141" s="38">
        <v>2004</v>
      </c>
      <c r="D141" s="106">
        <v>2400</v>
      </c>
    </row>
    <row r="142" spans="1:4" s="34" customFormat="1" ht="12.75">
      <c r="A142" s="128">
        <v>42</v>
      </c>
      <c r="B142" s="43" t="s">
        <v>887</v>
      </c>
      <c r="C142" s="38">
        <v>2004</v>
      </c>
      <c r="D142" s="106">
        <v>2598.6</v>
      </c>
    </row>
    <row r="143" spans="1:4" s="34" customFormat="1" ht="12.75">
      <c r="A143" s="128">
        <v>43</v>
      </c>
      <c r="B143" s="43" t="s">
        <v>888</v>
      </c>
      <c r="C143" s="38">
        <v>2004</v>
      </c>
      <c r="D143" s="106">
        <v>1885.14</v>
      </c>
    </row>
    <row r="144" spans="1:4" s="34" customFormat="1" ht="12.75">
      <c r="A144" s="128">
        <v>44</v>
      </c>
      <c r="B144" s="43" t="s">
        <v>888</v>
      </c>
      <c r="C144" s="38">
        <v>2004</v>
      </c>
      <c r="D144" s="106">
        <v>1885.14</v>
      </c>
    </row>
    <row r="145" spans="1:4" s="34" customFormat="1" ht="12.75">
      <c r="A145" s="128">
        <v>45</v>
      </c>
      <c r="B145" s="43" t="s">
        <v>888</v>
      </c>
      <c r="C145" s="38">
        <v>2004</v>
      </c>
      <c r="D145" s="106">
        <v>1885.15</v>
      </c>
    </row>
    <row r="146" spans="1:4" s="34" customFormat="1" ht="12.75">
      <c r="A146" s="128">
        <v>46</v>
      </c>
      <c r="B146" s="43" t="s">
        <v>889</v>
      </c>
      <c r="C146" s="38">
        <v>2004</v>
      </c>
      <c r="D146" s="106">
        <v>1065.22</v>
      </c>
    </row>
    <row r="147" spans="1:4" s="34" customFormat="1" ht="12.75">
      <c r="A147" s="128">
        <v>47</v>
      </c>
      <c r="B147" s="43" t="s">
        <v>896</v>
      </c>
      <c r="C147" s="38">
        <v>2004</v>
      </c>
      <c r="D147" s="106">
        <v>1171.2</v>
      </c>
    </row>
    <row r="148" spans="1:4" s="34" customFormat="1" ht="12.75">
      <c r="A148" s="128">
        <v>48</v>
      </c>
      <c r="B148" s="43" t="s">
        <v>896</v>
      </c>
      <c r="C148" s="38">
        <v>2004</v>
      </c>
      <c r="D148" s="106">
        <v>1171.2</v>
      </c>
    </row>
    <row r="149" spans="1:4" s="34" customFormat="1" ht="12.75">
      <c r="A149" s="128">
        <v>49</v>
      </c>
      <c r="B149" s="43" t="s">
        <v>897</v>
      </c>
      <c r="C149" s="38">
        <v>2006</v>
      </c>
      <c r="D149" s="106">
        <v>4817.32</v>
      </c>
    </row>
    <row r="150" spans="1:4" s="34" customFormat="1" ht="12.75">
      <c r="A150" s="128">
        <v>50</v>
      </c>
      <c r="B150" s="43" t="s">
        <v>898</v>
      </c>
      <c r="C150" s="38">
        <v>2006</v>
      </c>
      <c r="D150" s="106">
        <v>1358.34</v>
      </c>
    </row>
    <row r="151" spans="1:4" s="34" customFormat="1" ht="12.75">
      <c r="A151" s="128">
        <v>51</v>
      </c>
      <c r="B151" s="43" t="s">
        <v>899</v>
      </c>
      <c r="C151" s="38">
        <v>2006</v>
      </c>
      <c r="D151" s="106">
        <v>1358.35</v>
      </c>
    </row>
    <row r="152" spans="1:4" s="34" customFormat="1" ht="12.75">
      <c r="A152" s="128">
        <v>52</v>
      </c>
      <c r="B152" s="43" t="s">
        <v>899</v>
      </c>
      <c r="C152" s="38">
        <v>2006</v>
      </c>
      <c r="D152" s="106">
        <v>1358.35</v>
      </c>
    </row>
    <row r="153" spans="1:4" s="34" customFormat="1" ht="12.75">
      <c r="A153" s="128">
        <v>53</v>
      </c>
      <c r="B153" s="43" t="s">
        <v>900</v>
      </c>
      <c r="C153" s="38">
        <v>2007</v>
      </c>
      <c r="D153" s="106">
        <v>355</v>
      </c>
    </row>
    <row r="154" spans="1:4" s="34" customFormat="1" ht="12.75">
      <c r="A154" s="128">
        <v>54</v>
      </c>
      <c r="B154" s="43" t="s">
        <v>901</v>
      </c>
      <c r="C154" s="38">
        <v>2008</v>
      </c>
      <c r="D154" s="106">
        <v>1850</v>
      </c>
    </row>
    <row r="155" spans="1:4" s="34" customFormat="1" ht="12.75">
      <c r="A155" s="128">
        <v>55</v>
      </c>
      <c r="B155" s="43" t="s">
        <v>902</v>
      </c>
      <c r="C155" s="38">
        <v>2005</v>
      </c>
      <c r="D155" s="106">
        <v>1049.2</v>
      </c>
    </row>
    <row r="156" spans="1:4" s="34" customFormat="1" ht="12.75">
      <c r="A156" s="128">
        <v>56</v>
      </c>
      <c r="B156" s="43" t="s">
        <v>902</v>
      </c>
      <c r="C156" s="38">
        <v>2005</v>
      </c>
      <c r="D156" s="106">
        <v>1049.2</v>
      </c>
    </row>
    <row r="157" spans="1:4" s="34" customFormat="1" ht="12.75">
      <c r="A157" s="128">
        <v>57</v>
      </c>
      <c r="B157" s="43" t="s">
        <v>902</v>
      </c>
      <c r="C157" s="38">
        <v>2005</v>
      </c>
      <c r="D157" s="106">
        <v>1049.2</v>
      </c>
    </row>
    <row r="158" spans="1:4" s="34" customFormat="1" ht="12.75">
      <c r="A158" s="128">
        <v>58</v>
      </c>
      <c r="B158" s="43" t="s">
        <v>902</v>
      </c>
      <c r="C158" s="38">
        <v>2005</v>
      </c>
      <c r="D158" s="106">
        <v>1049.2</v>
      </c>
    </row>
    <row r="159" spans="1:4" s="34" customFormat="1" ht="12.75">
      <c r="A159" s="128">
        <v>59</v>
      </c>
      <c r="B159" s="43" t="s">
        <v>902</v>
      </c>
      <c r="C159" s="38">
        <v>2005</v>
      </c>
      <c r="D159" s="106">
        <v>1049.2</v>
      </c>
    </row>
    <row r="160" spans="1:4" s="34" customFormat="1" ht="12.75">
      <c r="A160" s="128">
        <v>60</v>
      </c>
      <c r="B160" s="43" t="s">
        <v>903</v>
      </c>
      <c r="C160" s="38">
        <v>2005</v>
      </c>
      <c r="D160" s="106">
        <v>1150</v>
      </c>
    </row>
    <row r="161" spans="1:4" s="34" customFormat="1" ht="12.75">
      <c r="A161" s="128">
        <v>61</v>
      </c>
      <c r="B161" s="43" t="s">
        <v>903</v>
      </c>
      <c r="C161" s="38">
        <v>2005</v>
      </c>
      <c r="D161" s="106">
        <v>1150</v>
      </c>
    </row>
    <row r="162" spans="1:4" s="34" customFormat="1" ht="12.75">
      <c r="A162" s="128">
        <v>62</v>
      </c>
      <c r="B162" s="43" t="s">
        <v>903</v>
      </c>
      <c r="C162" s="38">
        <v>2005</v>
      </c>
      <c r="D162" s="106">
        <v>1150</v>
      </c>
    </row>
    <row r="163" spans="1:4" s="34" customFormat="1" ht="12.75">
      <c r="A163" s="128">
        <v>63</v>
      </c>
      <c r="B163" s="43" t="s">
        <v>903</v>
      </c>
      <c r="C163" s="38">
        <v>2005</v>
      </c>
      <c r="D163" s="106">
        <v>1150</v>
      </c>
    </row>
    <row r="164" spans="1:4" s="34" customFormat="1" ht="12.75">
      <c r="A164" s="128">
        <v>64</v>
      </c>
      <c r="B164" s="43" t="s">
        <v>903</v>
      </c>
      <c r="C164" s="38">
        <v>2005</v>
      </c>
      <c r="D164" s="106">
        <v>1150</v>
      </c>
    </row>
    <row r="165" spans="1:4" s="34" customFormat="1" ht="12.75">
      <c r="A165" s="128">
        <v>65</v>
      </c>
      <c r="B165" s="43" t="s">
        <v>903</v>
      </c>
      <c r="C165" s="38">
        <v>2005</v>
      </c>
      <c r="D165" s="106">
        <v>1650</v>
      </c>
    </row>
    <row r="166" spans="1:4" s="34" customFormat="1" ht="12.75">
      <c r="A166" s="128">
        <v>66</v>
      </c>
      <c r="B166" s="43" t="s">
        <v>902</v>
      </c>
      <c r="C166" s="38">
        <v>2006</v>
      </c>
      <c r="D166" s="106">
        <v>984.39</v>
      </c>
    </row>
    <row r="167" spans="1:4" s="34" customFormat="1" ht="12.75">
      <c r="A167" s="128">
        <v>67</v>
      </c>
      <c r="B167" s="43" t="s">
        <v>902</v>
      </c>
      <c r="C167" s="38">
        <v>2006</v>
      </c>
      <c r="D167" s="106">
        <v>984.39</v>
      </c>
    </row>
    <row r="168" spans="1:4" s="34" customFormat="1" ht="12.75">
      <c r="A168" s="128">
        <v>68</v>
      </c>
      <c r="B168" s="43" t="s">
        <v>902</v>
      </c>
      <c r="C168" s="38">
        <v>2006</v>
      </c>
      <c r="D168" s="106">
        <v>984.39</v>
      </c>
    </row>
    <row r="169" spans="1:4" s="34" customFormat="1" ht="12.75">
      <c r="A169" s="128">
        <v>69</v>
      </c>
      <c r="B169" s="43" t="s">
        <v>902</v>
      </c>
      <c r="C169" s="38">
        <v>2006</v>
      </c>
      <c r="D169" s="106">
        <v>984.39</v>
      </c>
    </row>
    <row r="170" spans="1:4" s="34" customFormat="1" ht="12.75">
      <c r="A170" s="128">
        <v>70</v>
      </c>
      <c r="B170" s="43" t="s">
        <v>902</v>
      </c>
      <c r="C170" s="38">
        <v>2006</v>
      </c>
      <c r="D170" s="106">
        <v>984.39</v>
      </c>
    </row>
    <row r="171" spans="1:4" s="34" customFormat="1" ht="12.75">
      <c r="A171" s="128">
        <v>71</v>
      </c>
      <c r="B171" s="43" t="s">
        <v>902</v>
      </c>
      <c r="C171" s="38">
        <v>2006</v>
      </c>
      <c r="D171" s="106">
        <v>984.39</v>
      </c>
    </row>
    <row r="172" spans="1:4" s="34" customFormat="1" ht="12.75">
      <c r="A172" s="128">
        <v>72</v>
      </c>
      <c r="B172" s="43" t="s">
        <v>902</v>
      </c>
      <c r="C172" s="38">
        <v>2006</v>
      </c>
      <c r="D172" s="106">
        <v>984.39</v>
      </c>
    </row>
    <row r="173" spans="1:4" s="34" customFormat="1" ht="12.75">
      <c r="A173" s="128">
        <v>73</v>
      </c>
      <c r="B173" s="43" t="s">
        <v>902</v>
      </c>
      <c r="C173" s="38">
        <v>2006</v>
      </c>
      <c r="D173" s="106">
        <v>984.39</v>
      </c>
    </row>
    <row r="174" spans="1:4" s="34" customFormat="1" ht="12.75">
      <c r="A174" s="128">
        <v>74</v>
      </c>
      <c r="B174" s="43" t="s">
        <v>902</v>
      </c>
      <c r="C174" s="38">
        <v>2006</v>
      </c>
      <c r="D174" s="106">
        <v>984.39</v>
      </c>
    </row>
    <row r="175" spans="1:4" s="34" customFormat="1" ht="12.75">
      <c r="A175" s="128">
        <v>75</v>
      </c>
      <c r="B175" s="43" t="s">
        <v>902</v>
      </c>
      <c r="C175" s="38">
        <v>2006</v>
      </c>
      <c r="D175" s="106">
        <v>984.39</v>
      </c>
    </row>
    <row r="176" spans="1:4" s="34" customFormat="1" ht="12.75">
      <c r="A176" s="128">
        <v>76</v>
      </c>
      <c r="B176" s="43" t="s">
        <v>902</v>
      </c>
      <c r="C176" s="38">
        <v>2006</v>
      </c>
      <c r="D176" s="106">
        <v>984.4</v>
      </c>
    </row>
    <row r="177" spans="1:4" s="34" customFormat="1" ht="12.75">
      <c r="A177" s="128">
        <v>77</v>
      </c>
      <c r="B177" s="43" t="s">
        <v>902</v>
      </c>
      <c r="C177" s="38">
        <v>2006</v>
      </c>
      <c r="D177" s="106">
        <v>984.4</v>
      </c>
    </row>
    <row r="178" spans="1:4" s="34" customFormat="1" ht="12.75">
      <c r="A178" s="128">
        <v>78</v>
      </c>
      <c r="B178" s="43" t="s">
        <v>902</v>
      </c>
      <c r="C178" s="38">
        <v>2006</v>
      </c>
      <c r="D178" s="106">
        <v>984.4</v>
      </c>
    </row>
    <row r="179" spans="1:4" s="34" customFormat="1" ht="12.75">
      <c r="A179" s="128">
        <v>79</v>
      </c>
      <c r="B179" s="43" t="s">
        <v>902</v>
      </c>
      <c r="C179" s="38">
        <v>2006</v>
      </c>
      <c r="D179" s="106">
        <v>984.4</v>
      </c>
    </row>
    <row r="180" spans="1:4" s="34" customFormat="1" ht="12.75">
      <c r="A180" s="128">
        <v>80</v>
      </c>
      <c r="B180" s="43" t="s">
        <v>902</v>
      </c>
      <c r="C180" s="38">
        <v>2006</v>
      </c>
      <c r="D180" s="106">
        <v>984.4</v>
      </c>
    </row>
    <row r="181" spans="1:4" s="34" customFormat="1" ht="12.75">
      <c r="A181" s="128">
        <v>81</v>
      </c>
      <c r="B181" s="43" t="s">
        <v>902</v>
      </c>
      <c r="C181" s="38">
        <v>2006</v>
      </c>
      <c r="D181" s="106">
        <v>984.4</v>
      </c>
    </row>
    <row r="182" spans="1:4" s="34" customFormat="1" ht="12.75">
      <c r="A182" s="128">
        <v>82</v>
      </c>
      <c r="B182" s="43" t="s">
        <v>904</v>
      </c>
      <c r="C182" s="38">
        <v>2003</v>
      </c>
      <c r="D182" s="106">
        <v>4850</v>
      </c>
    </row>
    <row r="183" spans="1:4" s="34" customFormat="1" ht="12.75">
      <c r="A183" s="128">
        <v>83</v>
      </c>
      <c r="B183" s="43" t="s">
        <v>905</v>
      </c>
      <c r="C183" s="38">
        <v>2004</v>
      </c>
      <c r="D183" s="106">
        <v>1098</v>
      </c>
    </row>
    <row r="184" spans="1:4" s="34" customFormat="1" ht="12.75">
      <c r="A184" s="128">
        <v>84</v>
      </c>
      <c r="B184" s="43" t="s">
        <v>906</v>
      </c>
      <c r="C184" s="38">
        <v>2005</v>
      </c>
      <c r="D184" s="106">
        <v>3475.78</v>
      </c>
    </row>
    <row r="185" spans="1:4" s="34" customFormat="1" ht="12.75">
      <c r="A185" s="128">
        <v>85</v>
      </c>
      <c r="B185" s="43" t="s">
        <v>907</v>
      </c>
      <c r="C185" s="38">
        <v>2007</v>
      </c>
      <c r="D185" s="106">
        <v>2799</v>
      </c>
    </row>
    <row r="186" spans="1:4" s="34" customFormat="1" ht="12.75">
      <c r="A186" s="128">
        <v>86</v>
      </c>
      <c r="B186" s="43" t="s">
        <v>908</v>
      </c>
      <c r="C186" s="38">
        <v>2004</v>
      </c>
      <c r="D186" s="106">
        <v>2520.73</v>
      </c>
    </row>
    <row r="187" spans="1:4" s="34" customFormat="1" ht="12.75">
      <c r="A187" s="128">
        <v>87</v>
      </c>
      <c r="B187" s="43" t="s">
        <v>909</v>
      </c>
      <c r="C187" s="38">
        <v>2006</v>
      </c>
      <c r="D187" s="106">
        <v>2998.08</v>
      </c>
    </row>
    <row r="188" spans="1:4" s="34" customFormat="1" ht="12.75">
      <c r="A188" s="128">
        <v>88</v>
      </c>
      <c r="B188" s="43" t="s">
        <v>910</v>
      </c>
      <c r="C188" s="38">
        <v>2004</v>
      </c>
      <c r="D188" s="106">
        <v>4700</v>
      </c>
    </row>
    <row r="189" spans="1:4" s="34" customFormat="1" ht="12.75">
      <c r="A189" s="128">
        <v>89</v>
      </c>
      <c r="B189" s="43" t="s">
        <v>911</v>
      </c>
      <c r="C189" s="38">
        <v>2005</v>
      </c>
      <c r="D189" s="106">
        <v>2741.34</v>
      </c>
    </row>
    <row r="190" spans="1:4" s="34" customFormat="1" ht="12.75">
      <c r="A190" s="128">
        <v>90</v>
      </c>
      <c r="B190" s="43" t="s">
        <v>912</v>
      </c>
      <c r="C190" s="38">
        <v>2007</v>
      </c>
      <c r="D190" s="106">
        <v>550</v>
      </c>
    </row>
    <row r="191" spans="1:4" s="125" customFormat="1" ht="13.5" thickBot="1">
      <c r="A191" s="45"/>
      <c r="B191" s="57" t="s">
        <v>610</v>
      </c>
      <c r="C191" s="4"/>
      <c r="D191" s="30">
        <f>SUM(D106:D190)</f>
        <v>240608.5600000003</v>
      </c>
    </row>
    <row r="192" spans="1:4" s="70" customFormat="1" ht="12.75">
      <c r="A192" s="130">
        <f>'wykaz jednostek'!A11</f>
        <v>9</v>
      </c>
      <c r="B192" s="131" t="str">
        <f>'wykaz jednostek'!B11</f>
        <v>Powiatowy Zespół Jednostek Budżetowych w Sierpcu </v>
      </c>
      <c r="C192" s="132"/>
      <c r="D192" s="133"/>
    </row>
    <row r="193" spans="1:4" ht="12.75">
      <c r="A193" s="128">
        <v>1</v>
      </c>
      <c r="B193" s="43" t="s">
        <v>768</v>
      </c>
      <c r="C193" s="38">
        <v>2003</v>
      </c>
      <c r="D193" s="106">
        <v>2532.54</v>
      </c>
    </row>
    <row r="194" spans="1:4" ht="12.75">
      <c r="A194" s="128">
        <v>2</v>
      </c>
      <c r="B194" s="43" t="s">
        <v>768</v>
      </c>
      <c r="C194" s="38">
        <v>2004</v>
      </c>
      <c r="D194" s="106">
        <v>2175</v>
      </c>
    </row>
    <row r="195" spans="1:4" ht="12.75">
      <c r="A195" s="128">
        <v>3</v>
      </c>
      <c r="B195" s="43" t="s">
        <v>936</v>
      </c>
      <c r="C195" s="38">
        <v>2004</v>
      </c>
      <c r="D195" s="106">
        <v>780.31</v>
      </c>
    </row>
    <row r="196" spans="1:4" ht="12.75">
      <c r="A196" s="128">
        <v>4</v>
      </c>
      <c r="B196" s="43" t="s">
        <v>937</v>
      </c>
      <c r="C196" s="38">
        <v>2005</v>
      </c>
      <c r="D196" s="106">
        <v>539.24</v>
      </c>
    </row>
    <row r="197" spans="1:4" ht="12.75">
      <c r="A197" s="128">
        <v>5</v>
      </c>
      <c r="B197" s="43" t="s">
        <v>938</v>
      </c>
      <c r="C197" s="38">
        <v>2006</v>
      </c>
      <c r="D197" s="106">
        <v>431.88</v>
      </c>
    </row>
    <row r="198" spans="1:4" ht="12.75">
      <c r="A198" s="128">
        <v>6</v>
      </c>
      <c r="B198" s="43" t="s">
        <v>939</v>
      </c>
      <c r="C198" s="38">
        <v>2006</v>
      </c>
      <c r="D198" s="106">
        <v>3489.2</v>
      </c>
    </row>
    <row r="199" spans="1:4" ht="12.75">
      <c r="A199" s="128">
        <v>7</v>
      </c>
      <c r="B199" s="43" t="s">
        <v>768</v>
      </c>
      <c r="C199" s="38">
        <v>2006</v>
      </c>
      <c r="D199" s="106">
        <v>2780.05</v>
      </c>
    </row>
    <row r="200" spans="1:4" ht="12.75">
      <c r="A200" s="128">
        <v>8</v>
      </c>
      <c r="B200" s="43" t="s">
        <v>768</v>
      </c>
      <c r="C200" s="38">
        <v>2006</v>
      </c>
      <c r="D200" s="106">
        <v>2780.05</v>
      </c>
    </row>
    <row r="201" spans="1:4" ht="12.75">
      <c r="A201" s="128">
        <v>9</v>
      </c>
      <c r="B201" s="43" t="s">
        <v>940</v>
      </c>
      <c r="C201" s="38">
        <v>2006</v>
      </c>
      <c r="D201" s="106">
        <v>570</v>
      </c>
    </row>
    <row r="202" spans="1:4" s="70" customFormat="1" ht="13.5" customHeight="1" thickBot="1">
      <c r="A202" s="45"/>
      <c r="B202" s="57" t="s">
        <v>610</v>
      </c>
      <c r="C202" s="4"/>
      <c r="D202" s="30">
        <f>SUM(D193:D201)</f>
        <v>16078.27</v>
      </c>
    </row>
    <row r="203" spans="1:4" s="70" customFormat="1" ht="12.75">
      <c r="A203" s="130">
        <f>'wykaz jednostek'!A12</f>
        <v>10</v>
      </c>
      <c r="B203" s="131" t="str">
        <f>'wykaz jednostek'!B12</f>
        <v>Specjalny Ośrodek Szkolno-Wychowawczy w Sierpcu</v>
      </c>
      <c r="C203" s="132"/>
      <c r="D203" s="133"/>
    </row>
    <row r="204" spans="1:4" ht="12.75">
      <c r="A204" s="128">
        <v>1</v>
      </c>
      <c r="B204" s="43" t="s">
        <v>959</v>
      </c>
      <c r="C204" s="38">
        <v>2004</v>
      </c>
      <c r="D204" s="106">
        <v>3405.02</v>
      </c>
    </row>
    <row r="205" spans="1:4" ht="12.75">
      <c r="A205" s="128">
        <v>2</v>
      </c>
      <c r="B205" s="43" t="s">
        <v>960</v>
      </c>
      <c r="C205" s="38">
        <v>2004</v>
      </c>
      <c r="D205" s="106">
        <v>381.01</v>
      </c>
    </row>
    <row r="206" spans="1:4" ht="12.75">
      <c r="A206" s="128">
        <v>3</v>
      </c>
      <c r="B206" s="43" t="s">
        <v>961</v>
      </c>
      <c r="C206" s="38">
        <v>2004</v>
      </c>
      <c r="D206" s="106">
        <v>2046.18</v>
      </c>
    </row>
    <row r="207" spans="1:4" ht="12.75">
      <c r="A207" s="128">
        <v>4</v>
      </c>
      <c r="B207" s="43" t="s">
        <v>962</v>
      </c>
      <c r="C207" s="38">
        <v>2004</v>
      </c>
      <c r="D207" s="106">
        <v>633.18</v>
      </c>
    </row>
    <row r="208" spans="1:4" ht="12.75">
      <c r="A208" s="128">
        <v>5</v>
      </c>
      <c r="B208" s="43" t="s">
        <v>961</v>
      </c>
      <c r="C208" s="38">
        <v>2005</v>
      </c>
      <c r="D208" s="106">
        <v>1499.38</v>
      </c>
    </row>
    <row r="209" spans="1:4" ht="12.75">
      <c r="A209" s="128">
        <v>6</v>
      </c>
      <c r="B209" s="43" t="s">
        <v>963</v>
      </c>
      <c r="C209" s="38">
        <v>2005</v>
      </c>
      <c r="D209" s="106">
        <v>1024.8</v>
      </c>
    </row>
    <row r="210" spans="1:4" ht="12.75">
      <c r="A210" s="128">
        <v>7</v>
      </c>
      <c r="B210" s="43" t="s">
        <v>961</v>
      </c>
      <c r="C210" s="38">
        <v>2005</v>
      </c>
      <c r="D210" s="106">
        <v>2538.82</v>
      </c>
    </row>
    <row r="211" spans="1:4" ht="12.75">
      <c r="A211" s="128">
        <v>8</v>
      </c>
      <c r="B211" s="43" t="s">
        <v>964</v>
      </c>
      <c r="C211" s="38">
        <v>2005</v>
      </c>
      <c r="D211" s="106">
        <v>1008.76</v>
      </c>
    </row>
    <row r="212" spans="1:4" ht="12.75">
      <c r="A212" s="128">
        <v>9</v>
      </c>
      <c r="B212" s="43" t="s">
        <v>964</v>
      </c>
      <c r="C212" s="38">
        <v>2005</v>
      </c>
      <c r="D212" s="106">
        <v>1008.75</v>
      </c>
    </row>
    <row r="213" spans="1:4" ht="12.75">
      <c r="A213" s="128">
        <v>10</v>
      </c>
      <c r="B213" s="43" t="s">
        <v>965</v>
      </c>
      <c r="C213" s="38">
        <v>2005</v>
      </c>
      <c r="D213" s="106">
        <v>1137.04</v>
      </c>
    </row>
    <row r="214" spans="1:4" ht="12.75">
      <c r="A214" s="128">
        <v>11</v>
      </c>
      <c r="B214" s="43" t="s">
        <v>961</v>
      </c>
      <c r="C214" s="38">
        <v>2006</v>
      </c>
      <c r="D214" s="106">
        <v>2549.8</v>
      </c>
    </row>
    <row r="215" spans="1:4" ht="12.75">
      <c r="A215" s="128">
        <v>12</v>
      </c>
      <c r="B215" s="43" t="s">
        <v>962</v>
      </c>
      <c r="C215" s="38">
        <v>2006</v>
      </c>
      <c r="D215" s="106">
        <v>305</v>
      </c>
    </row>
    <row r="216" spans="1:4" ht="12.75">
      <c r="A216" s="128">
        <v>13</v>
      </c>
      <c r="B216" s="43" t="s">
        <v>966</v>
      </c>
      <c r="C216" s="38">
        <v>2006</v>
      </c>
      <c r="D216" s="106">
        <v>9975</v>
      </c>
    </row>
    <row r="217" spans="1:4" ht="12.75">
      <c r="A217" s="128">
        <v>14</v>
      </c>
      <c r="B217" s="43" t="s">
        <v>967</v>
      </c>
      <c r="C217" s="38">
        <v>2006</v>
      </c>
      <c r="D217" s="106">
        <v>3574.65</v>
      </c>
    </row>
    <row r="218" spans="1:4" ht="12.75">
      <c r="A218" s="128">
        <v>15</v>
      </c>
      <c r="B218" s="43" t="s">
        <v>968</v>
      </c>
      <c r="C218" s="38">
        <v>2006</v>
      </c>
      <c r="D218" s="106">
        <v>540</v>
      </c>
    </row>
    <row r="219" spans="1:4" ht="12.75">
      <c r="A219" s="128">
        <v>16</v>
      </c>
      <c r="B219" s="43" t="s">
        <v>969</v>
      </c>
      <c r="C219" s="38">
        <v>2006</v>
      </c>
      <c r="D219" s="106">
        <v>21745</v>
      </c>
    </row>
    <row r="220" spans="1:4" s="70" customFormat="1" ht="13.5" customHeight="1" thickBot="1">
      <c r="A220" s="45"/>
      <c r="B220" s="57" t="s">
        <v>610</v>
      </c>
      <c r="C220" s="4"/>
      <c r="D220" s="30">
        <f>SUM(D204:D219)</f>
        <v>53372.39</v>
      </c>
    </row>
    <row r="221" spans="1:4" s="70" customFormat="1" ht="12.75">
      <c r="A221" s="130">
        <f>'wykaz jednostek'!A13</f>
        <v>11</v>
      </c>
      <c r="B221" s="131" t="str">
        <f>'wykaz jednostek'!B13</f>
        <v>Starostwo Powiatowe w Sierpcu</v>
      </c>
      <c r="C221" s="132"/>
      <c r="D221" s="133"/>
    </row>
    <row r="222" spans="1:4" ht="12.75">
      <c r="A222" s="144">
        <v>1</v>
      </c>
      <c r="B222" s="139" t="s">
        <v>768</v>
      </c>
      <c r="C222" s="138">
        <v>2003</v>
      </c>
      <c r="D222" s="145">
        <v>2618.12</v>
      </c>
    </row>
    <row r="223" spans="1:4" ht="12.75">
      <c r="A223" s="144">
        <v>2</v>
      </c>
      <c r="B223" s="139" t="s">
        <v>768</v>
      </c>
      <c r="C223" s="138">
        <v>2003</v>
      </c>
      <c r="D223" s="145">
        <v>3692.747</v>
      </c>
    </row>
    <row r="224" spans="1:4" ht="12.75">
      <c r="A224" s="144">
        <v>3</v>
      </c>
      <c r="B224" s="139" t="s">
        <v>4</v>
      </c>
      <c r="C224" s="138">
        <v>2003</v>
      </c>
      <c r="D224" s="145">
        <v>458.72</v>
      </c>
    </row>
    <row r="225" spans="1:4" ht="12.75">
      <c r="A225" s="144">
        <v>4</v>
      </c>
      <c r="B225" s="139" t="s">
        <v>5</v>
      </c>
      <c r="C225" s="138">
        <v>2003</v>
      </c>
      <c r="D225" s="145">
        <v>380.64</v>
      </c>
    </row>
    <row r="226" spans="1:4" ht="15" customHeight="1">
      <c r="A226" s="144">
        <v>5</v>
      </c>
      <c r="B226" s="139" t="s">
        <v>6</v>
      </c>
      <c r="C226" s="138">
        <v>2003</v>
      </c>
      <c r="D226" s="145">
        <v>738.1</v>
      </c>
    </row>
    <row r="227" spans="1:4" ht="12.75">
      <c r="A227" s="144">
        <v>6</v>
      </c>
      <c r="B227" s="139" t="s">
        <v>7</v>
      </c>
      <c r="C227" s="138">
        <v>2003</v>
      </c>
      <c r="D227" s="145">
        <v>1000.4</v>
      </c>
    </row>
    <row r="228" spans="1:4" ht="12.75">
      <c r="A228" s="144">
        <v>7</v>
      </c>
      <c r="B228" s="139" t="s">
        <v>768</v>
      </c>
      <c r="C228" s="138">
        <v>2003</v>
      </c>
      <c r="D228" s="145">
        <v>5774.1</v>
      </c>
    </row>
    <row r="229" spans="1:4" ht="12.75">
      <c r="A229" s="144">
        <v>8</v>
      </c>
      <c r="B229" s="139" t="s">
        <v>768</v>
      </c>
      <c r="C229" s="138">
        <v>2003</v>
      </c>
      <c r="D229" s="145">
        <v>7580.47</v>
      </c>
    </row>
    <row r="230" spans="1:4" ht="12.75">
      <c r="A230" s="144">
        <v>9</v>
      </c>
      <c r="B230" s="139" t="s">
        <v>4</v>
      </c>
      <c r="C230" s="138">
        <v>2003</v>
      </c>
      <c r="D230" s="145">
        <v>519.72</v>
      </c>
    </row>
    <row r="231" spans="1:4" ht="12.75">
      <c r="A231" s="144">
        <v>10</v>
      </c>
      <c r="B231" s="139" t="s">
        <v>768</v>
      </c>
      <c r="C231" s="138">
        <v>2003</v>
      </c>
      <c r="D231" s="145">
        <v>4910</v>
      </c>
    </row>
    <row r="232" spans="1:4" ht="12.75">
      <c r="A232" s="144">
        <v>11</v>
      </c>
      <c r="B232" s="139" t="s">
        <v>8</v>
      </c>
      <c r="C232" s="138">
        <v>2003</v>
      </c>
      <c r="D232" s="145">
        <v>492</v>
      </c>
    </row>
    <row r="233" spans="1:4" ht="12.75">
      <c r="A233" s="144">
        <v>12</v>
      </c>
      <c r="B233" s="139" t="s">
        <v>9</v>
      </c>
      <c r="C233" s="138">
        <v>2003</v>
      </c>
      <c r="D233" s="145">
        <v>989.42</v>
      </c>
    </row>
    <row r="234" spans="1:4" ht="12.75">
      <c r="A234" s="144">
        <v>13</v>
      </c>
      <c r="B234" s="139" t="s">
        <v>6</v>
      </c>
      <c r="C234" s="138">
        <v>2004</v>
      </c>
      <c r="D234" s="145">
        <v>639.28</v>
      </c>
    </row>
    <row r="235" spans="1:4" ht="12.75">
      <c r="A235" s="144">
        <v>14</v>
      </c>
      <c r="B235" s="139" t="s">
        <v>10</v>
      </c>
      <c r="C235" s="138">
        <v>2004</v>
      </c>
      <c r="D235" s="145">
        <v>427</v>
      </c>
    </row>
    <row r="236" spans="1:4" ht="12.75">
      <c r="A236" s="144">
        <v>15</v>
      </c>
      <c r="B236" s="139" t="s">
        <v>11</v>
      </c>
      <c r="C236" s="138">
        <v>2004</v>
      </c>
      <c r="D236" s="145">
        <v>734</v>
      </c>
    </row>
    <row r="237" spans="1:4" ht="12.75">
      <c r="A237" s="144">
        <v>16</v>
      </c>
      <c r="B237" s="139" t="s">
        <v>12</v>
      </c>
      <c r="C237" s="138">
        <v>2004</v>
      </c>
      <c r="D237" s="145">
        <v>2302.43</v>
      </c>
    </row>
    <row r="238" spans="1:4" ht="12.75">
      <c r="A238" s="144">
        <v>17</v>
      </c>
      <c r="B238" s="139" t="s">
        <v>13</v>
      </c>
      <c r="C238" s="138">
        <v>2004</v>
      </c>
      <c r="D238" s="145">
        <v>530.09</v>
      </c>
    </row>
    <row r="239" spans="1:4" ht="12.75">
      <c r="A239" s="144">
        <v>18</v>
      </c>
      <c r="B239" s="139" t="s">
        <v>14</v>
      </c>
      <c r="C239" s="138">
        <v>2004</v>
      </c>
      <c r="D239" s="145">
        <v>9648.66</v>
      </c>
    </row>
    <row r="240" spans="1:4" ht="12.75">
      <c r="A240" s="144">
        <v>19</v>
      </c>
      <c r="B240" s="139" t="s">
        <v>15</v>
      </c>
      <c r="C240" s="138">
        <v>2004</v>
      </c>
      <c r="D240" s="145">
        <v>1719.99</v>
      </c>
    </row>
    <row r="241" spans="1:4" ht="12.75">
      <c r="A241" s="144">
        <v>20</v>
      </c>
      <c r="B241" s="139" t="s">
        <v>16</v>
      </c>
      <c r="C241" s="138">
        <v>2004</v>
      </c>
      <c r="D241" s="145">
        <v>2167.64</v>
      </c>
    </row>
    <row r="242" spans="1:4" ht="12.75">
      <c r="A242" s="144">
        <v>21</v>
      </c>
      <c r="B242" s="139" t="s">
        <v>17</v>
      </c>
      <c r="C242" s="138">
        <v>2004</v>
      </c>
      <c r="D242" s="145">
        <v>546.42</v>
      </c>
    </row>
    <row r="243" spans="1:4" ht="12.75">
      <c r="A243" s="144">
        <v>22</v>
      </c>
      <c r="B243" s="139" t="s">
        <v>18</v>
      </c>
      <c r="C243" s="138">
        <v>2004</v>
      </c>
      <c r="D243" s="145">
        <v>698.71</v>
      </c>
    </row>
    <row r="244" spans="1:4" ht="12.75">
      <c r="A244" s="144">
        <v>23</v>
      </c>
      <c r="B244" s="139" t="s">
        <v>768</v>
      </c>
      <c r="C244" s="138">
        <v>2004</v>
      </c>
      <c r="D244" s="145">
        <v>1851.26</v>
      </c>
    </row>
    <row r="245" spans="1:4" ht="12.75">
      <c r="A245" s="144">
        <v>24</v>
      </c>
      <c r="B245" s="139" t="s">
        <v>768</v>
      </c>
      <c r="C245" s="138">
        <v>2003</v>
      </c>
      <c r="D245" s="145">
        <v>5774.1</v>
      </c>
    </row>
    <row r="246" spans="1:4" ht="12.75">
      <c r="A246" s="144">
        <v>25</v>
      </c>
      <c r="B246" s="139" t="s">
        <v>19</v>
      </c>
      <c r="C246" s="138">
        <v>2003</v>
      </c>
      <c r="D246" s="145">
        <v>519.72</v>
      </c>
    </row>
    <row r="247" spans="1:4" ht="12.75">
      <c r="A247" s="144">
        <v>26</v>
      </c>
      <c r="B247" s="139" t="s">
        <v>768</v>
      </c>
      <c r="C247" s="138">
        <v>2003</v>
      </c>
      <c r="D247" s="145">
        <v>4910</v>
      </c>
    </row>
    <row r="248" spans="1:4" ht="12.75">
      <c r="A248" s="144">
        <v>27</v>
      </c>
      <c r="B248" s="139" t="s">
        <v>20</v>
      </c>
      <c r="C248" s="138">
        <v>2003</v>
      </c>
      <c r="D248" s="145">
        <v>492</v>
      </c>
    </row>
    <row r="249" spans="1:4" ht="12.75">
      <c r="A249" s="144">
        <v>28</v>
      </c>
      <c r="B249" s="139" t="s">
        <v>21</v>
      </c>
      <c r="C249" s="138">
        <v>2003</v>
      </c>
      <c r="D249" s="145">
        <v>989.42</v>
      </c>
    </row>
    <row r="250" spans="1:4" ht="12.75">
      <c r="A250" s="144">
        <v>29</v>
      </c>
      <c r="B250" s="139" t="s">
        <v>22</v>
      </c>
      <c r="C250" s="138">
        <v>2003</v>
      </c>
      <c r="D250" s="145">
        <v>320.01</v>
      </c>
    </row>
    <row r="251" spans="1:4" ht="12.75">
      <c r="A251" s="144">
        <v>30</v>
      </c>
      <c r="B251" s="139" t="s">
        <v>23</v>
      </c>
      <c r="C251" s="138">
        <v>2004</v>
      </c>
      <c r="D251" s="145">
        <v>3151.26</v>
      </c>
    </row>
    <row r="252" spans="1:4" ht="12.75">
      <c r="A252" s="144">
        <v>31</v>
      </c>
      <c r="B252" s="139" t="s">
        <v>6</v>
      </c>
      <c r="C252" s="138">
        <v>2004</v>
      </c>
      <c r="D252" s="145">
        <v>639.28</v>
      </c>
    </row>
    <row r="253" spans="1:4" ht="12.75">
      <c r="A253" s="144">
        <v>32</v>
      </c>
      <c r="B253" s="139" t="s">
        <v>10</v>
      </c>
      <c r="C253" s="138">
        <v>2004</v>
      </c>
      <c r="D253" s="145">
        <v>427</v>
      </c>
    </row>
    <row r="254" spans="1:4" ht="12.75">
      <c r="A254" s="144">
        <v>33</v>
      </c>
      <c r="B254" s="139" t="s">
        <v>11</v>
      </c>
      <c r="C254" s="138">
        <v>2004</v>
      </c>
      <c r="D254" s="145">
        <v>734</v>
      </c>
    </row>
    <row r="255" spans="1:4" ht="12.75">
      <c r="A255" s="144">
        <v>34</v>
      </c>
      <c r="B255" s="139" t="s">
        <v>24</v>
      </c>
      <c r="C255" s="138">
        <v>2004</v>
      </c>
      <c r="D255" s="145">
        <v>2302.43</v>
      </c>
    </row>
    <row r="256" spans="1:4" ht="12.75">
      <c r="A256" s="144">
        <v>35</v>
      </c>
      <c r="B256" s="139" t="s">
        <v>25</v>
      </c>
      <c r="C256" s="138">
        <v>2004</v>
      </c>
      <c r="D256" s="145">
        <v>530.09</v>
      </c>
    </row>
    <row r="257" spans="1:4" ht="12.75">
      <c r="A257" s="144">
        <v>36</v>
      </c>
      <c r="B257" s="139" t="s">
        <v>879</v>
      </c>
      <c r="C257" s="138">
        <v>2004</v>
      </c>
      <c r="D257" s="145">
        <v>9648.66</v>
      </c>
    </row>
    <row r="258" spans="1:4" ht="12.75">
      <c r="A258" s="144">
        <v>37</v>
      </c>
      <c r="B258" s="139" t="s">
        <v>26</v>
      </c>
      <c r="C258" s="138">
        <v>2004</v>
      </c>
      <c r="D258" s="145">
        <v>714.14</v>
      </c>
    </row>
    <row r="259" spans="1:4" ht="12.75">
      <c r="A259" s="144">
        <v>38</v>
      </c>
      <c r="B259" s="139" t="s">
        <v>27</v>
      </c>
      <c r="C259" s="138">
        <v>2004</v>
      </c>
      <c r="D259" s="145">
        <v>416.75</v>
      </c>
    </row>
    <row r="260" spans="1:4" ht="12.75">
      <c r="A260" s="144">
        <v>39</v>
      </c>
      <c r="B260" s="139" t="s">
        <v>14</v>
      </c>
      <c r="C260" s="138">
        <v>2004</v>
      </c>
      <c r="D260" s="145">
        <v>1719.99</v>
      </c>
    </row>
    <row r="261" spans="1:4" ht="12.75">
      <c r="A261" s="144">
        <v>40</v>
      </c>
      <c r="B261" s="139" t="s">
        <v>16</v>
      </c>
      <c r="C261" s="138">
        <v>2004</v>
      </c>
      <c r="D261" s="145">
        <v>2167.64</v>
      </c>
    </row>
    <row r="262" spans="1:4" ht="12.75">
      <c r="A262" s="144">
        <v>41</v>
      </c>
      <c r="B262" s="139" t="s">
        <v>17</v>
      </c>
      <c r="C262" s="138">
        <v>2004</v>
      </c>
      <c r="D262" s="145">
        <v>546.42</v>
      </c>
    </row>
    <row r="263" spans="1:4" ht="12.75">
      <c r="A263" s="144">
        <v>42</v>
      </c>
      <c r="B263" s="139" t="s">
        <v>18</v>
      </c>
      <c r="C263" s="138">
        <v>2004</v>
      </c>
      <c r="D263" s="145">
        <v>698.71</v>
      </c>
    </row>
    <row r="264" spans="1:4" ht="12.75">
      <c r="A264" s="144">
        <v>43</v>
      </c>
      <c r="B264" s="139" t="s">
        <v>28</v>
      </c>
      <c r="C264" s="138">
        <v>2004</v>
      </c>
      <c r="D264" s="145">
        <v>357.07</v>
      </c>
    </row>
    <row r="265" spans="1:4" ht="12.75">
      <c r="A265" s="144">
        <v>44</v>
      </c>
      <c r="B265" s="139" t="s">
        <v>768</v>
      </c>
      <c r="C265" s="138">
        <v>2004</v>
      </c>
      <c r="D265" s="145">
        <v>1851.26</v>
      </c>
    </row>
    <row r="266" spans="1:4" ht="12.75">
      <c r="A266" s="144">
        <v>45</v>
      </c>
      <c r="B266" s="139" t="s">
        <v>17</v>
      </c>
      <c r="C266" s="138">
        <v>2004</v>
      </c>
      <c r="D266" s="145">
        <v>546.42</v>
      </c>
    </row>
    <row r="267" spans="1:4" ht="12.75">
      <c r="A267" s="144">
        <v>46</v>
      </c>
      <c r="B267" s="139" t="s">
        <v>17</v>
      </c>
      <c r="C267" s="138">
        <v>2004</v>
      </c>
      <c r="D267" s="145">
        <v>546.42</v>
      </c>
    </row>
    <row r="268" spans="1:4" ht="12.75">
      <c r="A268" s="144">
        <v>47</v>
      </c>
      <c r="B268" s="139" t="s">
        <v>18</v>
      </c>
      <c r="C268" s="138">
        <v>2004</v>
      </c>
      <c r="D268" s="145">
        <v>698.71</v>
      </c>
    </row>
    <row r="269" spans="1:4" ht="12.75">
      <c r="A269" s="144">
        <v>48</v>
      </c>
      <c r="B269" s="139" t="s">
        <v>29</v>
      </c>
      <c r="C269" s="138">
        <v>2004</v>
      </c>
      <c r="D269" s="145">
        <v>447.61</v>
      </c>
    </row>
    <row r="270" spans="1:4" ht="12.75">
      <c r="A270" s="144">
        <v>49</v>
      </c>
      <c r="B270" s="139" t="s">
        <v>30</v>
      </c>
      <c r="C270" s="138">
        <v>2004</v>
      </c>
      <c r="D270" s="145">
        <v>1407.26</v>
      </c>
    </row>
    <row r="271" spans="1:4" ht="12.75">
      <c r="A271" s="144">
        <v>50</v>
      </c>
      <c r="B271" s="139" t="s">
        <v>30</v>
      </c>
      <c r="C271" s="138">
        <v>2004</v>
      </c>
      <c r="D271" s="145">
        <v>1407.26</v>
      </c>
    </row>
    <row r="272" spans="1:4" ht="12.75">
      <c r="A272" s="144">
        <v>51</v>
      </c>
      <c r="B272" s="139" t="s">
        <v>30</v>
      </c>
      <c r="C272" s="138">
        <v>2004</v>
      </c>
      <c r="D272" s="145">
        <v>1407.26</v>
      </c>
    </row>
    <row r="273" spans="1:4" ht="12.75">
      <c r="A273" s="144">
        <v>52</v>
      </c>
      <c r="B273" s="139" t="s">
        <v>768</v>
      </c>
      <c r="C273" s="138">
        <v>2004</v>
      </c>
      <c r="D273" s="145">
        <v>2146.33</v>
      </c>
    </row>
    <row r="274" spans="1:4" ht="12.75">
      <c r="A274" s="144">
        <v>53</v>
      </c>
      <c r="B274" s="139" t="s">
        <v>768</v>
      </c>
      <c r="C274" s="138">
        <v>2004</v>
      </c>
      <c r="D274" s="145">
        <v>1611.29</v>
      </c>
    </row>
    <row r="275" spans="1:4" ht="12.75">
      <c r="A275" s="144">
        <v>54</v>
      </c>
      <c r="B275" s="139" t="s">
        <v>768</v>
      </c>
      <c r="C275" s="138">
        <v>2004</v>
      </c>
      <c r="D275" s="145">
        <v>1634.58</v>
      </c>
    </row>
    <row r="276" spans="1:4" ht="12.75">
      <c r="A276" s="144">
        <v>55</v>
      </c>
      <c r="B276" s="139" t="s">
        <v>768</v>
      </c>
      <c r="C276" s="138">
        <v>2004</v>
      </c>
      <c r="D276" s="145">
        <v>1285.42</v>
      </c>
    </row>
    <row r="277" spans="1:4" ht="12.75">
      <c r="A277" s="144">
        <v>56</v>
      </c>
      <c r="B277" s="139" t="s">
        <v>768</v>
      </c>
      <c r="C277" s="138">
        <v>2004</v>
      </c>
      <c r="D277" s="145">
        <v>1271.88</v>
      </c>
    </row>
    <row r="278" spans="1:4" ht="12.75">
      <c r="A278" s="144">
        <v>57</v>
      </c>
      <c r="B278" s="139" t="s">
        <v>768</v>
      </c>
      <c r="C278" s="138">
        <v>2004</v>
      </c>
      <c r="D278" s="145">
        <v>1271.89</v>
      </c>
    </row>
    <row r="279" spans="1:4" ht="12.75">
      <c r="A279" s="144">
        <v>58</v>
      </c>
      <c r="B279" s="139" t="s">
        <v>31</v>
      </c>
      <c r="C279" s="138">
        <v>2004</v>
      </c>
      <c r="D279" s="145">
        <v>7278.42</v>
      </c>
    </row>
    <row r="280" spans="1:4" ht="12.75">
      <c r="A280" s="144">
        <v>59</v>
      </c>
      <c r="B280" s="139" t="s">
        <v>32</v>
      </c>
      <c r="C280" s="138">
        <v>2004</v>
      </c>
      <c r="D280" s="145">
        <v>512.4</v>
      </c>
    </row>
    <row r="281" spans="1:4" ht="12.75" customHeight="1">
      <c r="A281" s="144">
        <v>60</v>
      </c>
      <c r="B281" s="139" t="s">
        <v>33</v>
      </c>
      <c r="C281" s="138">
        <v>2004</v>
      </c>
      <c r="D281" s="145">
        <v>624.01</v>
      </c>
    </row>
    <row r="282" spans="1:4" ht="12.75">
      <c r="A282" s="144">
        <v>61</v>
      </c>
      <c r="B282" s="139" t="s">
        <v>34</v>
      </c>
      <c r="C282" s="138">
        <v>2004</v>
      </c>
      <c r="D282" s="145">
        <v>1699.46</v>
      </c>
    </row>
    <row r="283" spans="1:4" ht="12.75">
      <c r="A283" s="144">
        <v>62</v>
      </c>
      <c r="B283" s="139" t="s">
        <v>35</v>
      </c>
      <c r="C283" s="138">
        <v>2004</v>
      </c>
      <c r="D283" s="145">
        <v>1342</v>
      </c>
    </row>
    <row r="284" spans="1:4" ht="12.75">
      <c r="A284" s="144">
        <v>63</v>
      </c>
      <c r="B284" s="139" t="s">
        <v>36</v>
      </c>
      <c r="C284" s="138">
        <v>2004</v>
      </c>
      <c r="D284" s="145">
        <v>2173.02</v>
      </c>
    </row>
    <row r="285" spans="1:4" ht="12.75">
      <c r="A285" s="144">
        <v>64</v>
      </c>
      <c r="B285" s="139" t="s">
        <v>37</v>
      </c>
      <c r="C285" s="138">
        <v>2004</v>
      </c>
      <c r="D285" s="145">
        <v>2173.02</v>
      </c>
    </row>
    <row r="286" spans="1:4" ht="12.75">
      <c r="A286" s="144">
        <v>65</v>
      </c>
      <c r="B286" s="139" t="s">
        <v>38</v>
      </c>
      <c r="C286" s="138">
        <v>2004</v>
      </c>
      <c r="D286" s="145">
        <v>2173.02</v>
      </c>
    </row>
    <row r="287" spans="1:4" ht="12.75" customHeight="1">
      <c r="A287" s="144">
        <v>66</v>
      </c>
      <c r="B287" s="139" t="s">
        <v>39</v>
      </c>
      <c r="C287" s="138">
        <v>2004</v>
      </c>
      <c r="D287" s="145">
        <v>2173.02</v>
      </c>
    </row>
    <row r="288" spans="1:4" ht="12.75" customHeight="1">
      <c r="A288" s="144">
        <v>67</v>
      </c>
      <c r="B288" s="139" t="s">
        <v>33</v>
      </c>
      <c r="C288" s="138">
        <v>2004</v>
      </c>
      <c r="D288" s="145">
        <v>624.01</v>
      </c>
    </row>
    <row r="289" spans="1:4" ht="12.75">
      <c r="A289" s="144">
        <v>68</v>
      </c>
      <c r="B289" s="139" t="s">
        <v>40</v>
      </c>
      <c r="C289" s="138">
        <v>2004</v>
      </c>
      <c r="D289" s="145">
        <v>1126.3</v>
      </c>
    </row>
    <row r="290" spans="1:4" ht="12.75">
      <c r="A290" s="144">
        <v>69</v>
      </c>
      <c r="B290" s="139" t="s">
        <v>41</v>
      </c>
      <c r="C290" s="138">
        <v>2004</v>
      </c>
      <c r="D290" s="145">
        <v>6885.78</v>
      </c>
    </row>
    <row r="291" spans="1:5" ht="12.75">
      <c r="A291" s="144">
        <v>70</v>
      </c>
      <c r="B291" s="139" t="s">
        <v>42</v>
      </c>
      <c r="C291" s="138">
        <v>2004</v>
      </c>
      <c r="D291" s="145">
        <v>5638.84</v>
      </c>
      <c r="E291" s="137"/>
    </row>
    <row r="292" spans="1:6" ht="12.75">
      <c r="A292" s="144">
        <v>71</v>
      </c>
      <c r="B292" s="139" t="s">
        <v>43</v>
      </c>
      <c r="C292" s="138">
        <v>2004</v>
      </c>
      <c r="D292" s="145">
        <v>5638.84</v>
      </c>
      <c r="E292" s="16"/>
      <c r="F292" s="16"/>
    </row>
    <row r="293" spans="1:4" ht="12.75">
      <c r="A293" s="144">
        <v>72</v>
      </c>
      <c r="B293" s="139" t="s">
        <v>43</v>
      </c>
      <c r="C293" s="138">
        <v>2004</v>
      </c>
      <c r="D293" s="145">
        <v>5638.84</v>
      </c>
    </row>
    <row r="294" spans="1:4" ht="12.75">
      <c r="A294" s="144">
        <v>73</v>
      </c>
      <c r="B294" s="139" t="s">
        <v>43</v>
      </c>
      <c r="C294" s="138">
        <v>2004</v>
      </c>
      <c r="D294" s="145">
        <v>5638.84</v>
      </c>
    </row>
    <row r="295" spans="1:4" ht="12.75">
      <c r="A295" s="144">
        <v>74</v>
      </c>
      <c r="B295" s="139" t="s">
        <v>43</v>
      </c>
      <c r="C295" s="138">
        <v>2004</v>
      </c>
      <c r="D295" s="145">
        <v>5638.84</v>
      </c>
    </row>
    <row r="296" spans="1:4" ht="12.75">
      <c r="A296" s="144">
        <v>75</v>
      </c>
      <c r="B296" s="139" t="s">
        <v>44</v>
      </c>
      <c r="C296" s="138">
        <v>2004</v>
      </c>
      <c r="D296" s="145">
        <v>1588.44</v>
      </c>
    </row>
    <row r="297" spans="1:4" ht="12.75">
      <c r="A297" s="144">
        <v>76</v>
      </c>
      <c r="B297" s="139" t="s">
        <v>44</v>
      </c>
      <c r="C297" s="138">
        <v>2004</v>
      </c>
      <c r="D297" s="145">
        <v>1588.44</v>
      </c>
    </row>
    <row r="298" spans="1:4" ht="12.75">
      <c r="A298" s="144">
        <v>77</v>
      </c>
      <c r="B298" s="139" t="s">
        <v>45</v>
      </c>
      <c r="C298" s="138">
        <v>2004</v>
      </c>
      <c r="D298" s="145">
        <v>1357.85</v>
      </c>
    </row>
    <row r="299" spans="1:4" ht="12.75">
      <c r="A299" s="144">
        <v>78</v>
      </c>
      <c r="B299" s="139" t="s">
        <v>46</v>
      </c>
      <c r="C299" s="138">
        <v>2004</v>
      </c>
      <c r="D299" s="145">
        <v>2715.7</v>
      </c>
    </row>
    <row r="300" spans="1:4" ht="12.75">
      <c r="A300" s="144">
        <v>79</v>
      </c>
      <c r="B300" s="139" t="s">
        <v>47</v>
      </c>
      <c r="C300" s="138">
        <v>2004</v>
      </c>
      <c r="D300" s="145">
        <v>2354.6</v>
      </c>
    </row>
    <row r="301" spans="1:4" ht="12.75">
      <c r="A301" s="144">
        <v>80</v>
      </c>
      <c r="B301" s="139" t="s">
        <v>48</v>
      </c>
      <c r="C301" s="138">
        <v>2004</v>
      </c>
      <c r="D301" s="145">
        <v>1342</v>
      </c>
    </row>
    <row r="302" spans="1:4" ht="12.75">
      <c r="A302" s="144">
        <v>81</v>
      </c>
      <c r="B302" s="139" t="s">
        <v>49</v>
      </c>
      <c r="C302" s="138">
        <v>2005</v>
      </c>
      <c r="D302" s="145">
        <v>400</v>
      </c>
    </row>
    <row r="303" spans="1:4" ht="12.75">
      <c r="A303" s="144">
        <v>82</v>
      </c>
      <c r="B303" s="139" t="s">
        <v>768</v>
      </c>
      <c r="C303" s="138">
        <v>2005</v>
      </c>
      <c r="D303" s="145">
        <v>4467.76</v>
      </c>
    </row>
    <row r="304" spans="1:4" ht="12.75">
      <c r="A304" s="144">
        <v>83</v>
      </c>
      <c r="B304" s="139" t="s">
        <v>50</v>
      </c>
      <c r="C304" s="138">
        <v>2005</v>
      </c>
      <c r="D304" s="145">
        <v>756.52</v>
      </c>
    </row>
    <row r="305" spans="1:4" ht="12.75">
      <c r="A305" s="144">
        <v>84</v>
      </c>
      <c r="B305" s="139" t="s">
        <v>51</v>
      </c>
      <c r="C305" s="138">
        <v>2005</v>
      </c>
      <c r="D305" s="145">
        <v>1926.99</v>
      </c>
    </row>
    <row r="306" spans="1:4" ht="12.75">
      <c r="A306" s="144">
        <v>85</v>
      </c>
      <c r="B306" s="139" t="s">
        <v>52</v>
      </c>
      <c r="C306" s="138">
        <v>2005</v>
      </c>
      <c r="D306" s="145">
        <v>580.95</v>
      </c>
    </row>
    <row r="307" spans="1:4" ht="12.75">
      <c r="A307" s="144">
        <v>86</v>
      </c>
      <c r="B307" s="139" t="s">
        <v>768</v>
      </c>
      <c r="C307" s="138">
        <v>2005</v>
      </c>
      <c r="D307" s="145">
        <v>1762.9</v>
      </c>
    </row>
    <row r="308" spans="1:4" ht="12.75">
      <c r="A308" s="144">
        <v>87</v>
      </c>
      <c r="B308" s="139" t="s">
        <v>53</v>
      </c>
      <c r="C308" s="138">
        <v>2005</v>
      </c>
      <c r="D308" s="145">
        <v>951.6</v>
      </c>
    </row>
    <row r="309" spans="1:4" ht="12.75">
      <c r="A309" s="144">
        <v>88</v>
      </c>
      <c r="B309" s="139" t="s">
        <v>768</v>
      </c>
      <c r="C309" s="138">
        <v>2005</v>
      </c>
      <c r="D309" s="145">
        <v>1762.9</v>
      </c>
    </row>
    <row r="310" spans="1:4" ht="12.75">
      <c r="A310" s="144">
        <v>89</v>
      </c>
      <c r="B310" s="139" t="s">
        <v>53</v>
      </c>
      <c r="C310" s="138">
        <v>2005</v>
      </c>
      <c r="D310" s="145">
        <v>951.6</v>
      </c>
    </row>
    <row r="311" spans="1:4" ht="12.75">
      <c r="A311" s="144">
        <v>90</v>
      </c>
      <c r="B311" s="139" t="s">
        <v>768</v>
      </c>
      <c r="C311" s="138">
        <v>2005</v>
      </c>
      <c r="D311" s="145">
        <v>1762.9</v>
      </c>
    </row>
    <row r="312" spans="1:4" ht="12.75">
      <c r="A312" s="144">
        <v>91</v>
      </c>
      <c r="B312" s="139" t="s">
        <v>53</v>
      </c>
      <c r="C312" s="138">
        <v>2005</v>
      </c>
      <c r="D312" s="145">
        <v>951.6</v>
      </c>
    </row>
    <row r="313" spans="1:4" ht="12.75">
      <c r="A313" s="144">
        <v>92</v>
      </c>
      <c r="B313" s="139" t="s">
        <v>53</v>
      </c>
      <c r="C313" s="138">
        <v>2005</v>
      </c>
      <c r="D313" s="145">
        <v>951.6</v>
      </c>
    </row>
    <row r="314" spans="1:4" ht="12.75">
      <c r="A314" s="144">
        <v>93</v>
      </c>
      <c r="B314" s="139" t="s">
        <v>53</v>
      </c>
      <c r="C314" s="138">
        <v>2005</v>
      </c>
      <c r="D314" s="145">
        <v>951.6</v>
      </c>
    </row>
    <row r="315" spans="1:4" ht="12.75">
      <c r="A315" s="144">
        <v>94</v>
      </c>
      <c r="B315" s="139" t="s">
        <v>768</v>
      </c>
      <c r="C315" s="138">
        <v>2005</v>
      </c>
      <c r="D315" s="145">
        <v>1174.86</v>
      </c>
    </row>
    <row r="316" spans="1:4" ht="12.75">
      <c r="A316" s="144">
        <v>95</v>
      </c>
      <c r="B316" s="139" t="s">
        <v>768</v>
      </c>
      <c r="C316" s="138">
        <v>2005</v>
      </c>
      <c r="D316" s="145">
        <v>1174.86</v>
      </c>
    </row>
    <row r="317" spans="1:4" ht="12.75">
      <c r="A317" s="144">
        <v>96</v>
      </c>
      <c r="B317" s="139" t="s">
        <v>17</v>
      </c>
      <c r="C317" s="138">
        <v>2005</v>
      </c>
      <c r="D317" s="145">
        <v>370</v>
      </c>
    </row>
    <row r="318" spans="1:4" ht="12.75">
      <c r="A318" s="144">
        <v>97</v>
      </c>
      <c r="B318" s="139" t="s">
        <v>17</v>
      </c>
      <c r="C318" s="138">
        <v>2005</v>
      </c>
      <c r="D318" s="145">
        <v>451.4</v>
      </c>
    </row>
    <row r="319" spans="1:4" ht="12.75">
      <c r="A319" s="144">
        <v>98</v>
      </c>
      <c r="B319" s="139" t="s">
        <v>17</v>
      </c>
      <c r="C319" s="138">
        <v>2005</v>
      </c>
      <c r="D319" s="145">
        <v>451.4</v>
      </c>
    </row>
    <row r="320" spans="1:4" ht="12.75">
      <c r="A320" s="144">
        <v>99</v>
      </c>
      <c r="B320" s="139" t="s">
        <v>54</v>
      </c>
      <c r="C320" s="138">
        <v>2005</v>
      </c>
      <c r="D320" s="145">
        <v>671.82</v>
      </c>
    </row>
    <row r="321" spans="1:4" ht="12.75">
      <c r="A321" s="144">
        <v>100</v>
      </c>
      <c r="B321" s="139" t="s">
        <v>768</v>
      </c>
      <c r="C321" s="138">
        <v>2005</v>
      </c>
      <c r="D321" s="145">
        <v>1806.82</v>
      </c>
    </row>
    <row r="322" spans="1:4" ht="12.75">
      <c r="A322" s="144">
        <v>101</v>
      </c>
      <c r="B322" s="139" t="s">
        <v>55</v>
      </c>
      <c r="C322" s="138">
        <v>2005</v>
      </c>
      <c r="D322" s="145">
        <v>8405.8</v>
      </c>
    </row>
    <row r="323" spans="1:4" ht="12.75">
      <c r="A323" s="144">
        <v>102</v>
      </c>
      <c r="B323" s="139" t="s">
        <v>56</v>
      </c>
      <c r="C323" s="138">
        <v>2005</v>
      </c>
      <c r="D323" s="145">
        <v>2136.22</v>
      </c>
    </row>
    <row r="324" spans="1:4" ht="12.75">
      <c r="A324" s="144">
        <v>103</v>
      </c>
      <c r="B324" s="139" t="s">
        <v>57</v>
      </c>
      <c r="C324" s="138">
        <v>2005</v>
      </c>
      <c r="D324" s="145">
        <v>874.74</v>
      </c>
    </row>
    <row r="325" spans="1:4" ht="12.75">
      <c r="A325" s="144">
        <v>104</v>
      </c>
      <c r="B325" s="139" t="s">
        <v>57</v>
      </c>
      <c r="C325" s="138">
        <v>2005</v>
      </c>
      <c r="D325" s="145">
        <v>874.74</v>
      </c>
    </row>
    <row r="326" spans="1:4" ht="12.75">
      <c r="A326" s="144">
        <v>105</v>
      </c>
      <c r="B326" s="139" t="s">
        <v>768</v>
      </c>
      <c r="C326" s="138">
        <v>2005</v>
      </c>
      <c r="D326" s="145">
        <v>3294</v>
      </c>
    </row>
    <row r="327" spans="1:4" ht="12.75">
      <c r="A327" s="144">
        <v>106</v>
      </c>
      <c r="B327" s="139" t="s">
        <v>768</v>
      </c>
      <c r="C327" s="138">
        <v>2005</v>
      </c>
      <c r="D327" s="145">
        <v>3294</v>
      </c>
    </row>
    <row r="328" spans="1:4" ht="12.75">
      <c r="A328" s="144">
        <v>107</v>
      </c>
      <c r="B328" s="139" t="s">
        <v>768</v>
      </c>
      <c r="C328" s="138">
        <v>2005</v>
      </c>
      <c r="D328" s="145">
        <v>2414.8</v>
      </c>
    </row>
    <row r="329" spans="1:4" ht="12.75">
      <c r="A329" s="144">
        <v>108</v>
      </c>
      <c r="B329" s="139" t="s">
        <v>768</v>
      </c>
      <c r="C329" s="138">
        <v>2005</v>
      </c>
      <c r="D329" s="145">
        <v>2415.8</v>
      </c>
    </row>
    <row r="330" spans="1:4" ht="12.75">
      <c r="A330" s="144">
        <v>109</v>
      </c>
      <c r="B330" s="139" t="s">
        <v>768</v>
      </c>
      <c r="C330" s="138">
        <v>2005</v>
      </c>
      <c r="D330" s="145">
        <v>2415.8</v>
      </c>
    </row>
    <row r="331" spans="1:4" ht="12.75">
      <c r="A331" s="144">
        <v>110</v>
      </c>
      <c r="B331" s="139" t="s">
        <v>768</v>
      </c>
      <c r="C331" s="138">
        <v>2005</v>
      </c>
      <c r="D331" s="145">
        <v>2415.8</v>
      </c>
    </row>
    <row r="332" spans="1:4" ht="12.75">
      <c r="A332" s="144">
        <v>111</v>
      </c>
      <c r="B332" s="139" t="s">
        <v>768</v>
      </c>
      <c r="C332" s="138">
        <v>2005</v>
      </c>
      <c r="D332" s="145">
        <v>2415.8</v>
      </c>
    </row>
    <row r="333" spans="1:4" ht="12.75">
      <c r="A333" s="144">
        <v>112</v>
      </c>
      <c r="B333" s="139" t="s">
        <v>58</v>
      </c>
      <c r="C333" s="138">
        <v>2005</v>
      </c>
      <c r="D333" s="145">
        <v>1952</v>
      </c>
    </row>
    <row r="334" spans="1:4" ht="12.75">
      <c r="A334" s="144">
        <v>113</v>
      </c>
      <c r="B334" s="139" t="s">
        <v>59</v>
      </c>
      <c r="C334" s="138">
        <v>2005</v>
      </c>
      <c r="D334" s="145">
        <v>990.01</v>
      </c>
    </row>
    <row r="335" spans="1:4" ht="12.75">
      <c r="A335" s="144">
        <v>114</v>
      </c>
      <c r="B335" s="139" t="s">
        <v>739</v>
      </c>
      <c r="C335" s="138">
        <v>2005</v>
      </c>
      <c r="D335" s="145">
        <v>19792.77</v>
      </c>
    </row>
    <row r="336" spans="1:4" ht="12.75">
      <c r="A336" s="144">
        <v>115</v>
      </c>
      <c r="B336" s="139" t="s">
        <v>939</v>
      </c>
      <c r="C336" s="138">
        <v>2005</v>
      </c>
      <c r="D336" s="145">
        <v>7930</v>
      </c>
    </row>
    <row r="337" spans="1:4" ht="12.75">
      <c r="A337" s="144">
        <v>116</v>
      </c>
      <c r="B337" s="139" t="s">
        <v>8</v>
      </c>
      <c r="C337" s="138">
        <v>2005</v>
      </c>
      <c r="D337" s="145">
        <v>521</v>
      </c>
    </row>
    <row r="338" spans="1:4" ht="12.75">
      <c r="A338" s="144">
        <v>117</v>
      </c>
      <c r="B338" s="139" t="s">
        <v>60</v>
      </c>
      <c r="C338" s="138">
        <v>2005</v>
      </c>
      <c r="D338" s="145">
        <v>2354.6</v>
      </c>
    </row>
    <row r="339" spans="1:4" ht="12.75">
      <c r="A339" s="144">
        <v>118</v>
      </c>
      <c r="B339" s="139" t="s">
        <v>61</v>
      </c>
      <c r="C339" s="138">
        <v>2005</v>
      </c>
      <c r="D339" s="145">
        <v>902.8</v>
      </c>
    </row>
    <row r="340" spans="1:4" ht="12.75">
      <c r="A340" s="144">
        <v>119</v>
      </c>
      <c r="B340" s="139" t="s">
        <v>817</v>
      </c>
      <c r="C340" s="138">
        <v>2005</v>
      </c>
      <c r="D340" s="145">
        <v>820</v>
      </c>
    </row>
    <row r="341" spans="1:4" ht="12.75">
      <c r="A341" s="144">
        <v>120</v>
      </c>
      <c r="B341" s="139" t="s">
        <v>62</v>
      </c>
      <c r="C341" s="138">
        <v>2005</v>
      </c>
      <c r="D341" s="145">
        <v>2250</v>
      </c>
    </row>
    <row r="342" spans="1:4" ht="12.75">
      <c r="A342" s="144">
        <v>121</v>
      </c>
      <c r="B342" s="139" t="s">
        <v>63</v>
      </c>
      <c r="C342" s="138">
        <v>2005</v>
      </c>
      <c r="D342" s="145">
        <v>1950</v>
      </c>
    </row>
    <row r="343" spans="1:4" ht="12.75">
      <c r="A343" s="144">
        <v>122</v>
      </c>
      <c r="B343" s="139" t="s">
        <v>64</v>
      </c>
      <c r="C343" s="138">
        <v>2005</v>
      </c>
      <c r="D343" s="145">
        <v>750</v>
      </c>
    </row>
    <row r="344" spans="1:4" ht="12.75">
      <c r="A344" s="144">
        <v>123</v>
      </c>
      <c r="B344" s="139" t="s">
        <v>17</v>
      </c>
      <c r="C344" s="138">
        <v>2006</v>
      </c>
      <c r="D344" s="145">
        <v>433.07</v>
      </c>
    </row>
    <row r="345" spans="1:4" ht="12.75">
      <c r="A345" s="144">
        <v>124</v>
      </c>
      <c r="B345" s="139" t="s">
        <v>847</v>
      </c>
      <c r="C345" s="138">
        <v>2006</v>
      </c>
      <c r="D345" s="145">
        <v>1891</v>
      </c>
    </row>
    <row r="346" spans="1:4" ht="12.75">
      <c r="A346" s="144">
        <v>125</v>
      </c>
      <c r="B346" s="139" t="s">
        <v>65</v>
      </c>
      <c r="C346" s="138">
        <v>2006</v>
      </c>
      <c r="D346" s="145">
        <v>830.82</v>
      </c>
    </row>
    <row r="347" spans="1:4" ht="12.75">
      <c r="A347" s="144">
        <v>126</v>
      </c>
      <c r="B347" s="139" t="s">
        <v>66</v>
      </c>
      <c r="C347" s="138">
        <v>2006</v>
      </c>
      <c r="D347" s="145">
        <v>1989.82</v>
      </c>
    </row>
    <row r="348" spans="1:4" ht="12.75">
      <c r="A348" s="144">
        <v>127</v>
      </c>
      <c r="B348" s="140" t="s">
        <v>768</v>
      </c>
      <c r="C348" s="141">
        <v>2006</v>
      </c>
      <c r="D348" s="146">
        <v>11985.21</v>
      </c>
    </row>
    <row r="349" spans="1:4" ht="12.75">
      <c r="A349" s="144">
        <v>128</v>
      </c>
      <c r="B349" s="139" t="s">
        <v>67</v>
      </c>
      <c r="C349" s="138">
        <v>2006</v>
      </c>
      <c r="D349" s="145">
        <v>5549.78</v>
      </c>
    </row>
    <row r="350" spans="1:4" ht="12.75">
      <c r="A350" s="144">
        <v>129</v>
      </c>
      <c r="B350" s="139" t="s">
        <v>768</v>
      </c>
      <c r="C350" s="138">
        <v>2006</v>
      </c>
      <c r="D350" s="145">
        <v>8052</v>
      </c>
    </row>
    <row r="351" spans="1:4" ht="12.75">
      <c r="A351" s="144">
        <v>130</v>
      </c>
      <c r="B351" s="139" t="s">
        <v>768</v>
      </c>
      <c r="C351" s="138">
        <v>2006</v>
      </c>
      <c r="D351" s="145">
        <v>6929.6</v>
      </c>
    </row>
    <row r="352" spans="1:4" ht="12.75">
      <c r="A352" s="144">
        <v>131</v>
      </c>
      <c r="B352" s="139" t="s">
        <v>68</v>
      </c>
      <c r="C352" s="138">
        <v>2006</v>
      </c>
      <c r="D352" s="145">
        <v>1612.84</v>
      </c>
    </row>
    <row r="353" spans="1:4" ht="12.75">
      <c r="A353" s="144">
        <v>132</v>
      </c>
      <c r="B353" s="139" t="s">
        <v>768</v>
      </c>
      <c r="C353" s="138">
        <v>2006</v>
      </c>
      <c r="D353" s="145">
        <v>3068.3</v>
      </c>
    </row>
    <row r="354" spans="1:4" ht="12.75">
      <c r="A354" s="144">
        <v>133</v>
      </c>
      <c r="B354" s="139" t="s">
        <v>768</v>
      </c>
      <c r="C354" s="138">
        <v>2006</v>
      </c>
      <c r="D354" s="145">
        <v>3245.2</v>
      </c>
    </row>
    <row r="355" spans="1:4" ht="12.75">
      <c r="A355" s="144">
        <v>134</v>
      </c>
      <c r="B355" s="139" t="s">
        <v>69</v>
      </c>
      <c r="C355" s="138">
        <v>2006</v>
      </c>
      <c r="D355" s="145">
        <v>775.92</v>
      </c>
    </row>
    <row r="356" spans="1:4" ht="12.75">
      <c r="A356" s="144">
        <v>135</v>
      </c>
      <c r="B356" s="139" t="s">
        <v>70</v>
      </c>
      <c r="C356" s="138">
        <v>2006</v>
      </c>
      <c r="D356" s="145">
        <v>322.08</v>
      </c>
    </row>
    <row r="357" spans="1:4" ht="12.75">
      <c r="A357" s="144">
        <v>136</v>
      </c>
      <c r="B357" s="139" t="s">
        <v>70</v>
      </c>
      <c r="C357" s="138">
        <v>2006</v>
      </c>
      <c r="D357" s="145">
        <v>322.08</v>
      </c>
    </row>
    <row r="358" spans="1:4" ht="12.75">
      <c r="A358" s="144">
        <v>137</v>
      </c>
      <c r="B358" s="139" t="s">
        <v>70</v>
      </c>
      <c r="C358" s="138">
        <v>2006</v>
      </c>
      <c r="D358" s="145">
        <v>322.08</v>
      </c>
    </row>
    <row r="359" spans="1:4" ht="12.75">
      <c r="A359" s="144">
        <v>138</v>
      </c>
      <c r="B359" s="139" t="s">
        <v>69</v>
      </c>
      <c r="C359" s="138">
        <v>2006</v>
      </c>
      <c r="D359" s="145">
        <v>775.92</v>
      </c>
    </row>
    <row r="360" spans="1:4" ht="12.75">
      <c r="A360" s="144">
        <v>139</v>
      </c>
      <c r="B360" s="139" t="s">
        <v>70</v>
      </c>
      <c r="C360" s="138">
        <v>2006</v>
      </c>
      <c r="D360" s="145">
        <v>322.08</v>
      </c>
    </row>
    <row r="361" spans="1:4" ht="12.75">
      <c r="A361" s="144">
        <v>140</v>
      </c>
      <c r="B361" s="139" t="s">
        <v>768</v>
      </c>
      <c r="C361" s="138">
        <v>2006</v>
      </c>
      <c r="D361" s="145">
        <v>3245.2</v>
      </c>
    </row>
    <row r="362" spans="1:4" ht="12.75">
      <c r="A362" s="144">
        <v>141</v>
      </c>
      <c r="B362" s="139" t="s">
        <v>768</v>
      </c>
      <c r="C362" s="138">
        <v>2006</v>
      </c>
      <c r="D362" s="145">
        <v>3245.2</v>
      </c>
    </row>
    <row r="363" spans="1:4" ht="12.75">
      <c r="A363" s="144">
        <v>142</v>
      </c>
      <c r="B363" s="139" t="s">
        <v>71</v>
      </c>
      <c r="C363" s="138">
        <v>2006</v>
      </c>
      <c r="D363" s="145">
        <v>5464.68</v>
      </c>
    </row>
    <row r="364" spans="1:4" ht="12.75">
      <c r="A364" s="144">
        <v>143</v>
      </c>
      <c r="B364" s="139" t="s">
        <v>939</v>
      </c>
      <c r="C364" s="138">
        <v>2006</v>
      </c>
      <c r="D364" s="145">
        <v>7930</v>
      </c>
    </row>
    <row r="365" spans="1:4" ht="12.75">
      <c r="A365" s="144">
        <v>144</v>
      </c>
      <c r="B365" s="139" t="s">
        <v>72</v>
      </c>
      <c r="C365" s="138">
        <v>2006</v>
      </c>
      <c r="D365" s="145">
        <v>4331</v>
      </c>
    </row>
    <row r="366" spans="1:4" ht="12.75">
      <c r="A366" s="144">
        <v>145</v>
      </c>
      <c r="B366" s="139" t="s">
        <v>768</v>
      </c>
      <c r="C366" s="138">
        <v>2007</v>
      </c>
      <c r="D366" s="145">
        <v>2743.78</v>
      </c>
    </row>
    <row r="367" spans="1:4" ht="12.75">
      <c r="A367" s="144">
        <v>146</v>
      </c>
      <c r="B367" s="139" t="s">
        <v>73</v>
      </c>
      <c r="C367" s="138">
        <v>2007</v>
      </c>
      <c r="D367" s="145">
        <v>862.54</v>
      </c>
    </row>
    <row r="368" spans="1:4" ht="12.75">
      <c r="A368" s="144">
        <v>147</v>
      </c>
      <c r="B368" s="139" t="s">
        <v>768</v>
      </c>
      <c r="C368" s="138">
        <v>2007</v>
      </c>
      <c r="D368" s="145">
        <v>3958</v>
      </c>
    </row>
    <row r="369" spans="1:4" ht="12.75">
      <c r="A369" s="144">
        <v>148</v>
      </c>
      <c r="B369" s="139" t="s">
        <v>768</v>
      </c>
      <c r="C369" s="138">
        <v>2007</v>
      </c>
      <c r="D369" s="145">
        <v>3958</v>
      </c>
    </row>
    <row r="370" spans="1:4" ht="12.75">
      <c r="A370" s="144">
        <v>149</v>
      </c>
      <c r="B370" s="139" t="s">
        <v>768</v>
      </c>
      <c r="C370" s="138">
        <v>2007</v>
      </c>
      <c r="D370" s="145">
        <v>3550</v>
      </c>
    </row>
    <row r="371" spans="1:4" ht="12.75">
      <c r="A371" s="144">
        <v>150</v>
      </c>
      <c r="B371" s="139" t="s">
        <v>768</v>
      </c>
      <c r="C371" s="138">
        <v>2007</v>
      </c>
      <c r="D371" s="145">
        <v>3550</v>
      </c>
    </row>
    <row r="372" spans="1:4" ht="12.75">
      <c r="A372" s="144">
        <v>151</v>
      </c>
      <c r="B372" s="139" t="s">
        <v>74</v>
      </c>
      <c r="C372" s="138">
        <v>2007</v>
      </c>
      <c r="D372" s="145">
        <v>1315</v>
      </c>
    </row>
    <row r="373" spans="1:4" ht="12.75">
      <c r="A373" s="144">
        <v>152</v>
      </c>
      <c r="B373" s="139" t="s">
        <v>768</v>
      </c>
      <c r="C373" s="138">
        <v>2007</v>
      </c>
      <c r="D373" s="145">
        <v>3550</v>
      </c>
    </row>
    <row r="374" spans="1:4" ht="12.75">
      <c r="A374" s="144">
        <v>153</v>
      </c>
      <c r="B374" s="139" t="s">
        <v>768</v>
      </c>
      <c r="C374" s="138">
        <v>2007</v>
      </c>
      <c r="D374" s="145">
        <v>3550</v>
      </c>
    </row>
    <row r="375" spans="1:4" ht="12.75">
      <c r="A375" s="144">
        <v>154</v>
      </c>
      <c r="B375" s="139" t="s">
        <v>768</v>
      </c>
      <c r="C375" s="138">
        <v>2007</v>
      </c>
      <c r="D375" s="145">
        <v>3550</v>
      </c>
    </row>
    <row r="376" spans="1:4" ht="12.75">
      <c r="A376" s="144">
        <v>155</v>
      </c>
      <c r="B376" s="139" t="s">
        <v>937</v>
      </c>
      <c r="C376" s="138">
        <v>2007</v>
      </c>
      <c r="D376" s="145">
        <v>1055</v>
      </c>
    </row>
    <row r="377" spans="1:4" ht="12.75">
      <c r="A377" s="144">
        <v>156</v>
      </c>
      <c r="B377" s="139" t="s">
        <v>768</v>
      </c>
      <c r="C377" s="138">
        <v>2007</v>
      </c>
      <c r="D377" s="145">
        <v>3550</v>
      </c>
    </row>
    <row r="378" spans="1:4" ht="12.75">
      <c r="A378" s="144">
        <v>157</v>
      </c>
      <c r="B378" s="139" t="s">
        <v>51</v>
      </c>
      <c r="C378" s="138">
        <v>2007</v>
      </c>
      <c r="D378" s="145">
        <v>1399</v>
      </c>
    </row>
    <row r="379" spans="1:4" ht="12.75">
      <c r="A379" s="144">
        <v>158</v>
      </c>
      <c r="B379" s="139" t="s">
        <v>75</v>
      </c>
      <c r="C379" s="138">
        <v>2007</v>
      </c>
      <c r="D379" s="145">
        <v>609</v>
      </c>
    </row>
    <row r="380" spans="1:4" ht="12.75">
      <c r="A380" s="144">
        <v>159</v>
      </c>
      <c r="B380" s="139" t="s">
        <v>75</v>
      </c>
      <c r="C380" s="138">
        <v>2007</v>
      </c>
      <c r="D380" s="145">
        <v>609</v>
      </c>
    </row>
    <row r="381" spans="1:4" ht="12.75">
      <c r="A381" s="144">
        <v>160</v>
      </c>
      <c r="B381" s="139" t="s">
        <v>75</v>
      </c>
      <c r="C381" s="138">
        <v>2007</v>
      </c>
      <c r="D381" s="145">
        <v>609</v>
      </c>
    </row>
    <row r="382" spans="1:4" ht="12.75">
      <c r="A382" s="144">
        <v>161</v>
      </c>
      <c r="B382" s="139" t="s">
        <v>75</v>
      </c>
      <c r="C382" s="138">
        <v>2007</v>
      </c>
      <c r="D382" s="145">
        <v>609</v>
      </c>
    </row>
    <row r="383" spans="1:4" ht="12.75">
      <c r="A383" s="144">
        <v>162</v>
      </c>
      <c r="B383" s="139" t="s">
        <v>76</v>
      </c>
      <c r="C383" s="138">
        <v>2007</v>
      </c>
      <c r="D383" s="145">
        <v>1399</v>
      </c>
    </row>
    <row r="384" spans="1:4" ht="12.75">
      <c r="A384" s="144">
        <v>163</v>
      </c>
      <c r="B384" s="139" t="s">
        <v>14</v>
      </c>
      <c r="C384" s="138">
        <v>2007</v>
      </c>
      <c r="D384" s="145">
        <v>22333</v>
      </c>
    </row>
    <row r="385" spans="1:4" ht="12.75">
      <c r="A385" s="144">
        <v>164</v>
      </c>
      <c r="B385" s="139" t="s">
        <v>62</v>
      </c>
      <c r="C385" s="138">
        <v>2007</v>
      </c>
      <c r="D385" s="145">
        <v>1049</v>
      </c>
    </row>
    <row r="386" spans="1:4" ht="12.75">
      <c r="A386" s="144">
        <v>165</v>
      </c>
      <c r="B386" s="139" t="s">
        <v>75</v>
      </c>
      <c r="C386" s="138">
        <v>2007</v>
      </c>
      <c r="D386" s="145">
        <v>609</v>
      </c>
    </row>
    <row r="387" spans="1:4" ht="12.75">
      <c r="A387" s="144">
        <v>166</v>
      </c>
      <c r="B387" s="139" t="s">
        <v>75</v>
      </c>
      <c r="C387" s="138">
        <v>2007</v>
      </c>
      <c r="D387" s="145">
        <v>609</v>
      </c>
    </row>
    <row r="388" spans="1:4" ht="12.75">
      <c r="A388" s="144">
        <v>167</v>
      </c>
      <c r="B388" s="139" t="s">
        <v>75</v>
      </c>
      <c r="C388" s="138">
        <v>2007</v>
      </c>
      <c r="D388" s="145">
        <v>609</v>
      </c>
    </row>
    <row r="389" spans="1:4" ht="12.75">
      <c r="A389" s="144">
        <v>168</v>
      </c>
      <c r="B389" s="139" t="s">
        <v>77</v>
      </c>
      <c r="C389" s="138">
        <v>2007</v>
      </c>
      <c r="D389" s="145">
        <v>726.51</v>
      </c>
    </row>
    <row r="390" spans="1:4" ht="12.75">
      <c r="A390" s="144">
        <v>169</v>
      </c>
      <c r="B390" s="139" t="s">
        <v>77</v>
      </c>
      <c r="C390" s="138">
        <v>2007</v>
      </c>
      <c r="D390" s="145">
        <v>726.51</v>
      </c>
    </row>
    <row r="391" spans="1:4" ht="12.75">
      <c r="A391" s="144">
        <v>170</v>
      </c>
      <c r="B391" s="139" t="s">
        <v>77</v>
      </c>
      <c r="C391" s="138">
        <v>2007</v>
      </c>
      <c r="D391" s="145">
        <v>726.51</v>
      </c>
    </row>
    <row r="392" spans="1:4" ht="12.75">
      <c r="A392" s="144">
        <v>171</v>
      </c>
      <c r="B392" s="139" t="s">
        <v>77</v>
      </c>
      <c r="C392" s="138">
        <v>2007</v>
      </c>
      <c r="D392" s="145">
        <v>726.51</v>
      </c>
    </row>
    <row r="393" spans="1:4" ht="12.75">
      <c r="A393" s="144">
        <v>172</v>
      </c>
      <c r="B393" s="139" t="s">
        <v>768</v>
      </c>
      <c r="C393" s="138">
        <v>2007</v>
      </c>
      <c r="D393" s="145">
        <v>3121.47</v>
      </c>
    </row>
    <row r="394" spans="1:4" ht="12.75">
      <c r="A394" s="144">
        <v>173</v>
      </c>
      <c r="B394" s="139" t="s">
        <v>78</v>
      </c>
      <c r="C394" s="138">
        <v>2007</v>
      </c>
      <c r="D394" s="145">
        <v>10000</v>
      </c>
    </row>
    <row r="395" spans="1:4" ht="12.75">
      <c r="A395" s="144">
        <v>174</v>
      </c>
      <c r="B395" s="139" t="s">
        <v>79</v>
      </c>
      <c r="C395" s="138">
        <v>2007</v>
      </c>
      <c r="D395" s="145">
        <v>2110.6</v>
      </c>
    </row>
    <row r="396" spans="1:4" ht="12.75">
      <c r="A396" s="144">
        <v>175</v>
      </c>
      <c r="B396" s="139" t="s">
        <v>79</v>
      </c>
      <c r="C396" s="138">
        <v>2007</v>
      </c>
      <c r="D396" s="145">
        <v>2110.6</v>
      </c>
    </row>
    <row r="397" spans="1:4" ht="12.75">
      <c r="A397" s="144">
        <v>176</v>
      </c>
      <c r="B397" s="139" t="s">
        <v>79</v>
      </c>
      <c r="C397" s="138">
        <v>2007</v>
      </c>
      <c r="D397" s="145">
        <v>2110.6</v>
      </c>
    </row>
    <row r="398" spans="1:4" ht="12.75">
      <c r="A398" s="144">
        <v>177</v>
      </c>
      <c r="B398" s="139" t="s">
        <v>79</v>
      </c>
      <c r="C398" s="138">
        <v>2007</v>
      </c>
      <c r="D398" s="145">
        <v>2110.6</v>
      </c>
    </row>
    <row r="399" spans="1:4" ht="12.75">
      <c r="A399" s="144">
        <v>178</v>
      </c>
      <c r="B399" s="139" t="s">
        <v>79</v>
      </c>
      <c r="C399" s="138">
        <v>2007</v>
      </c>
      <c r="D399" s="145">
        <v>2110.6</v>
      </c>
    </row>
    <row r="400" spans="1:4" ht="12.75">
      <c r="A400" s="144">
        <v>179</v>
      </c>
      <c r="B400" s="139" t="s">
        <v>80</v>
      </c>
      <c r="C400" s="138">
        <v>2007</v>
      </c>
      <c r="D400" s="145">
        <v>1427.4</v>
      </c>
    </row>
    <row r="401" spans="1:4" ht="12.75">
      <c r="A401" s="144">
        <v>180</v>
      </c>
      <c r="B401" s="139" t="s">
        <v>81</v>
      </c>
      <c r="C401" s="138">
        <v>2008</v>
      </c>
      <c r="D401" s="145">
        <v>2880</v>
      </c>
    </row>
    <row r="402" spans="1:4" ht="12.75">
      <c r="A402" s="144">
        <v>181</v>
      </c>
      <c r="B402" s="139" t="s">
        <v>768</v>
      </c>
      <c r="C402" s="138">
        <v>2008</v>
      </c>
      <c r="D402" s="145">
        <v>3526</v>
      </c>
    </row>
    <row r="403" spans="1:4" ht="12.75">
      <c r="A403" s="144">
        <v>182</v>
      </c>
      <c r="B403" s="139" t="s">
        <v>768</v>
      </c>
      <c r="C403" s="138">
        <v>2008</v>
      </c>
      <c r="D403" s="145">
        <v>3606.32</v>
      </c>
    </row>
    <row r="404" spans="1:4" ht="12.75">
      <c r="A404" s="144">
        <v>183</v>
      </c>
      <c r="B404" s="139" t="s">
        <v>768</v>
      </c>
      <c r="C404" s="138">
        <v>2008</v>
      </c>
      <c r="D404" s="145">
        <v>3526</v>
      </c>
    </row>
    <row r="405" spans="1:4" ht="12.75">
      <c r="A405" s="144">
        <v>184</v>
      </c>
      <c r="B405" s="139" t="s">
        <v>768</v>
      </c>
      <c r="C405" s="138">
        <v>2008</v>
      </c>
      <c r="D405" s="145">
        <v>4097.98</v>
      </c>
    </row>
    <row r="406" spans="1:4" ht="12.75">
      <c r="A406" s="144">
        <v>185</v>
      </c>
      <c r="B406" s="142" t="s">
        <v>82</v>
      </c>
      <c r="C406" s="143">
        <v>2008</v>
      </c>
      <c r="D406" s="147">
        <v>1569.9</v>
      </c>
    </row>
    <row r="407" spans="1:4" ht="12.75">
      <c r="A407" s="144">
        <v>186</v>
      </c>
      <c r="B407" s="139" t="s">
        <v>768</v>
      </c>
      <c r="C407" s="138">
        <v>2008</v>
      </c>
      <c r="D407" s="145">
        <v>3416</v>
      </c>
    </row>
    <row r="408" spans="1:4" ht="12.75">
      <c r="A408" s="144">
        <v>187</v>
      </c>
      <c r="B408" s="139" t="s">
        <v>768</v>
      </c>
      <c r="C408" s="138">
        <v>2008</v>
      </c>
      <c r="D408" s="145">
        <v>9272</v>
      </c>
    </row>
    <row r="409" spans="1:4" ht="12.75">
      <c r="A409" s="144">
        <v>188</v>
      </c>
      <c r="B409" s="139" t="s">
        <v>768</v>
      </c>
      <c r="C409" s="138">
        <v>2008</v>
      </c>
      <c r="D409" s="145">
        <v>9272</v>
      </c>
    </row>
    <row r="410" spans="1:4" ht="12.75">
      <c r="A410" s="144">
        <v>189</v>
      </c>
      <c r="B410" s="139" t="s">
        <v>83</v>
      </c>
      <c r="C410" s="138">
        <v>2008</v>
      </c>
      <c r="D410" s="145">
        <v>974.78</v>
      </c>
    </row>
    <row r="411" spans="1:4" ht="12.75">
      <c r="A411" s="144">
        <v>190</v>
      </c>
      <c r="B411" s="139" t="s">
        <v>83</v>
      </c>
      <c r="C411" s="138">
        <v>2008</v>
      </c>
      <c r="D411" s="145">
        <v>974.78</v>
      </c>
    </row>
    <row r="412" spans="1:4" ht="14.25" customHeight="1">
      <c r="A412" s="144">
        <v>191</v>
      </c>
      <c r="B412" s="139" t="s">
        <v>83</v>
      </c>
      <c r="C412" s="138">
        <v>2008</v>
      </c>
      <c r="D412" s="145">
        <v>974.78</v>
      </c>
    </row>
    <row r="413" spans="1:4" s="70" customFormat="1" ht="12.75" customHeight="1" thickBot="1">
      <c r="A413" s="148"/>
      <c r="B413" s="149" t="s">
        <v>610</v>
      </c>
      <c r="C413" s="150"/>
      <c r="D413" s="151">
        <f>SUM(D222:D412)</f>
        <v>478766.2970000001</v>
      </c>
    </row>
    <row r="414" spans="1:4" s="70" customFormat="1" ht="12.75">
      <c r="A414" s="130">
        <f>'wykaz jednostek'!A14</f>
        <v>12</v>
      </c>
      <c r="B414" s="131" t="str">
        <f>'wykaz jednostek'!B14</f>
        <v>Zarząd Dróg Powiatowych w Sierpcu</v>
      </c>
      <c r="C414" s="132"/>
      <c r="D414" s="133"/>
    </row>
    <row r="415" spans="1:4" ht="12.75">
      <c r="A415" s="128">
        <v>1</v>
      </c>
      <c r="B415" s="43" t="s">
        <v>768</v>
      </c>
      <c r="C415" s="38">
        <v>2007</v>
      </c>
      <c r="D415" s="106">
        <v>3461.14</v>
      </c>
    </row>
    <row r="416" spans="1:4" ht="12.75">
      <c r="A416" s="128">
        <v>2</v>
      </c>
      <c r="B416" s="43" t="s">
        <v>768</v>
      </c>
      <c r="C416" s="38">
        <v>2006</v>
      </c>
      <c r="D416" s="106">
        <v>3152.6</v>
      </c>
    </row>
    <row r="417" spans="1:4" ht="12.75">
      <c r="A417" s="128">
        <v>3</v>
      </c>
      <c r="B417" s="43" t="s">
        <v>150</v>
      </c>
      <c r="C417" s="38">
        <v>2006</v>
      </c>
      <c r="D417" s="106">
        <v>1251</v>
      </c>
    </row>
    <row r="418" spans="1:4" ht="12.75">
      <c r="A418" s="128">
        <v>4</v>
      </c>
      <c r="B418" s="43" t="s">
        <v>768</v>
      </c>
      <c r="C418" s="38">
        <v>2005</v>
      </c>
      <c r="D418" s="106">
        <v>2831.1</v>
      </c>
    </row>
    <row r="419" spans="1:4" ht="12.75">
      <c r="A419" s="128">
        <v>5</v>
      </c>
      <c r="B419" s="43" t="s">
        <v>151</v>
      </c>
      <c r="C419" s="38">
        <v>2004</v>
      </c>
      <c r="D419" s="106">
        <v>1380</v>
      </c>
    </row>
    <row r="420" spans="1:4" ht="12.75">
      <c r="A420" s="128">
        <v>6</v>
      </c>
      <c r="B420" s="43" t="s">
        <v>152</v>
      </c>
      <c r="C420" s="38">
        <v>2004</v>
      </c>
      <c r="D420" s="106">
        <v>4900</v>
      </c>
    </row>
    <row r="421" spans="1:4" ht="12.75">
      <c r="A421" s="128">
        <v>7</v>
      </c>
      <c r="B421" s="43" t="s">
        <v>768</v>
      </c>
      <c r="C421" s="38">
        <v>2003</v>
      </c>
      <c r="D421" s="106">
        <v>3500</v>
      </c>
    </row>
    <row r="422" spans="1:4" ht="12.75">
      <c r="A422" s="128">
        <v>8</v>
      </c>
      <c r="B422" s="43" t="s">
        <v>153</v>
      </c>
      <c r="C422" s="38">
        <v>2002</v>
      </c>
      <c r="D422" s="106">
        <v>1940</v>
      </c>
    </row>
    <row r="423" spans="1:4" s="70" customFormat="1" ht="13.5" customHeight="1" thickBot="1">
      <c r="A423" s="45"/>
      <c r="B423" s="57" t="s">
        <v>610</v>
      </c>
      <c r="C423" s="4"/>
      <c r="D423" s="30">
        <v>22415.84</v>
      </c>
    </row>
    <row r="424" spans="1:4" s="70" customFormat="1" ht="12.75">
      <c r="A424" s="130">
        <f>'wykaz jednostek'!A15</f>
        <v>13</v>
      </c>
      <c r="B424" s="131" t="str">
        <f>'wykaz jednostek'!B15</f>
        <v>Zespół Szkól Nr 1 w Sierpcu</v>
      </c>
      <c r="C424" s="132"/>
      <c r="D424" s="133"/>
    </row>
    <row r="425" spans="1:4" ht="12.75">
      <c r="A425" s="128">
        <v>1</v>
      </c>
      <c r="B425" s="43" t="s">
        <v>213</v>
      </c>
      <c r="C425" s="38">
        <v>2003</v>
      </c>
      <c r="D425" s="106">
        <v>2895.01</v>
      </c>
    </row>
    <row r="426" spans="1:4" ht="12.75">
      <c r="A426" s="128">
        <v>2</v>
      </c>
      <c r="B426" s="43" t="s">
        <v>213</v>
      </c>
      <c r="C426" s="38">
        <v>2003</v>
      </c>
      <c r="D426" s="106">
        <v>1487.99</v>
      </c>
    </row>
    <row r="427" spans="1:4" ht="12.75">
      <c r="A427" s="128">
        <v>3</v>
      </c>
      <c r="B427" s="43" t="s">
        <v>214</v>
      </c>
      <c r="C427" s="38">
        <v>2004</v>
      </c>
      <c r="D427" s="106">
        <v>12957.36</v>
      </c>
    </row>
    <row r="428" spans="1:4" ht="12.75">
      <c r="A428" s="128">
        <v>4</v>
      </c>
      <c r="B428" s="43" t="s">
        <v>215</v>
      </c>
      <c r="C428" s="38">
        <v>2004</v>
      </c>
      <c r="D428" s="106">
        <v>3673.8</v>
      </c>
    </row>
    <row r="429" spans="1:4" ht="12.75">
      <c r="A429" s="128">
        <v>5</v>
      </c>
      <c r="B429" s="43" t="s">
        <v>216</v>
      </c>
      <c r="C429" s="38">
        <v>2004</v>
      </c>
      <c r="D429" s="106">
        <v>3817.38</v>
      </c>
    </row>
    <row r="430" spans="1:4" ht="12.75">
      <c r="A430" s="128">
        <v>6</v>
      </c>
      <c r="B430" s="43" t="s">
        <v>217</v>
      </c>
      <c r="C430" s="38">
        <v>2003</v>
      </c>
      <c r="D430" s="106">
        <v>820</v>
      </c>
    </row>
    <row r="431" spans="1:4" ht="12.75">
      <c r="A431" s="128">
        <v>7</v>
      </c>
      <c r="B431" s="43" t="s">
        <v>218</v>
      </c>
      <c r="C431" s="38">
        <v>2004</v>
      </c>
      <c r="D431" s="106">
        <v>2013</v>
      </c>
    </row>
    <row r="432" spans="1:4" ht="12.75">
      <c r="A432" s="128">
        <v>8</v>
      </c>
      <c r="B432" s="43" t="s">
        <v>739</v>
      </c>
      <c r="C432" s="38">
        <v>2005</v>
      </c>
      <c r="D432" s="106">
        <v>4514</v>
      </c>
    </row>
    <row r="433" spans="1:4" ht="12.75">
      <c r="A433" s="128">
        <v>9</v>
      </c>
      <c r="B433" s="43" t="s">
        <v>219</v>
      </c>
      <c r="C433" s="38">
        <v>2004</v>
      </c>
      <c r="D433" s="106">
        <v>1425</v>
      </c>
    </row>
    <row r="434" spans="1:4" ht="12.75">
      <c r="A434" s="128">
        <v>10</v>
      </c>
      <c r="B434" s="43" t="s">
        <v>220</v>
      </c>
      <c r="C434" s="38">
        <v>2003</v>
      </c>
      <c r="D434" s="106">
        <v>5079.1</v>
      </c>
    </row>
    <row r="435" spans="1:4" ht="12.75">
      <c r="A435" s="128">
        <v>11</v>
      </c>
      <c r="B435" s="43" t="s">
        <v>221</v>
      </c>
      <c r="C435" s="38">
        <v>2006</v>
      </c>
      <c r="D435" s="106">
        <v>7844</v>
      </c>
    </row>
    <row r="436" spans="1:4" ht="12.75">
      <c r="A436" s="128">
        <v>12</v>
      </c>
      <c r="B436" s="43" t="s">
        <v>222</v>
      </c>
      <c r="C436" s="38">
        <v>2006</v>
      </c>
      <c r="D436" s="106">
        <v>2204</v>
      </c>
    </row>
    <row r="437" spans="1:4" ht="12.75">
      <c r="A437" s="128">
        <v>13</v>
      </c>
      <c r="B437" s="43" t="s">
        <v>223</v>
      </c>
      <c r="C437" s="38">
        <v>2006</v>
      </c>
      <c r="D437" s="106">
        <v>1546.58</v>
      </c>
    </row>
    <row r="438" spans="1:4" ht="12.75">
      <c r="A438" s="128">
        <v>14</v>
      </c>
      <c r="B438" s="43" t="s">
        <v>224</v>
      </c>
      <c r="C438" s="38">
        <v>2006</v>
      </c>
      <c r="D438" s="106">
        <v>8200</v>
      </c>
    </row>
    <row r="439" spans="1:4" ht="12.75">
      <c r="A439" s="128">
        <v>15</v>
      </c>
      <c r="B439" s="43" t="s">
        <v>225</v>
      </c>
      <c r="C439" s="38">
        <v>2006</v>
      </c>
      <c r="D439" s="106">
        <v>860</v>
      </c>
    </row>
    <row r="440" spans="1:4" ht="12.75">
      <c r="A440" s="128">
        <v>16</v>
      </c>
      <c r="B440" s="43" t="s">
        <v>226</v>
      </c>
      <c r="C440" s="38">
        <v>2006</v>
      </c>
      <c r="D440" s="106">
        <v>3920</v>
      </c>
    </row>
    <row r="441" spans="1:4" ht="12.75">
      <c r="A441" s="128">
        <v>17</v>
      </c>
      <c r="B441" s="43" t="s">
        <v>227</v>
      </c>
      <c r="C441" s="38">
        <v>2006</v>
      </c>
      <c r="D441" s="106">
        <v>1249</v>
      </c>
    </row>
    <row r="442" spans="1:4" ht="12.75">
      <c r="A442" s="128">
        <v>18</v>
      </c>
      <c r="B442" s="43" t="s">
        <v>228</v>
      </c>
      <c r="C442" s="38">
        <v>2006</v>
      </c>
      <c r="D442" s="106">
        <v>7651.27</v>
      </c>
    </row>
    <row r="443" spans="1:4" ht="12.75">
      <c r="A443" s="128">
        <v>19</v>
      </c>
      <c r="B443" s="43" t="s">
        <v>229</v>
      </c>
      <c r="C443" s="38">
        <v>2006</v>
      </c>
      <c r="D443" s="106">
        <v>24360</v>
      </c>
    </row>
    <row r="444" spans="1:4" ht="12.75">
      <c r="A444" s="128">
        <v>20</v>
      </c>
      <c r="B444" s="43" t="s">
        <v>848</v>
      </c>
      <c r="C444" s="38">
        <v>2006</v>
      </c>
      <c r="D444" s="106">
        <v>1860</v>
      </c>
    </row>
    <row r="445" spans="1:4" ht="12.75">
      <c r="A445" s="128">
        <v>21</v>
      </c>
      <c r="B445" s="43" t="s">
        <v>230</v>
      </c>
      <c r="C445" s="38">
        <v>2006</v>
      </c>
      <c r="D445" s="106">
        <v>860</v>
      </c>
    </row>
    <row r="446" spans="1:4" ht="12.75">
      <c r="A446" s="128">
        <v>22</v>
      </c>
      <c r="B446" s="43" t="s">
        <v>231</v>
      </c>
      <c r="C446" s="38">
        <v>2006</v>
      </c>
      <c r="D446" s="106">
        <v>15680</v>
      </c>
    </row>
    <row r="447" spans="1:4" ht="12.75">
      <c r="A447" s="128">
        <v>23</v>
      </c>
      <c r="B447" s="43" t="s">
        <v>232</v>
      </c>
      <c r="C447" s="38">
        <v>2006</v>
      </c>
      <c r="D447" s="106">
        <v>998.52</v>
      </c>
    </row>
    <row r="448" spans="1:4" ht="12.75">
      <c r="A448" s="128">
        <v>24</v>
      </c>
      <c r="B448" s="43" t="s">
        <v>233</v>
      </c>
      <c r="C448" s="38">
        <v>2006</v>
      </c>
      <c r="D448" s="106">
        <v>6449.68</v>
      </c>
    </row>
    <row r="449" spans="1:4" ht="12.75">
      <c r="A449" s="128">
        <v>25</v>
      </c>
      <c r="B449" s="43" t="s">
        <v>234</v>
      </c>
      <c r="C449" s="38">
        <v>2006</v>
      </c>
      <c r="D449" s="106">
        <v>22333.28</v>
      </c>
    </row>
    <row r="450" spans="1:4" ht="12.75">
      <c r="A450" s="128">
        <v>26</v>
      </c>
      <c r="B450" s="43" t="s">
        <v>235</v>
      </c>
      <c r="C450" s="38">
        <v>2006</v>
      </c>
      <c r="D450" s="106">
        <v>60346.08</v>
      </c>
    </row>
    <row r="451" spans="1:4" ht="12.75">
      <c r="A451" s="128">
        <v>27</v>
      </c>
      <c r="B451" s="43" t="s">
        <v>236</v>
      </c>
      <c r="C451" s="38">
        <v>2006</v>
      </c>
      <c r="D451" s="106">
        <v>1506.92</v>
      </c>
    </row>
    <row r="452" spans="1:4" ht="12.75">
      <c r="A452" s="128">
        <v>28</v>
      </c>
      <c r="B452" s="43" t="s">
        <v>237</v>
      </c>
      <c r="C452" s="38">
        <v>2007</v>
      </c>
      <c r="D452" s="106">
        <v>44955</v>
      </c>
    </row>
    <row r="453" spans="1:4" ht="12.75">
      <c r="A453" s="128">
        <v>29</v>
      </c>
      <c r="B453" s="43" t="s">
        <v>238</v>
      </c>
      <c r="C453" s="38">
        <v>2007</v>
      </c>
      <c r="D453" s="106">
        <v>18612</v>
      </c>
    </row>
    <row r="454" spans="1:4" ht="12.75">
      <c r="A454" s="128">
        <v>30</v>
      </c>
      <c r="B454" s="43" t="s">
        <v>239</v>
      </c>
      <c r="C454" s="38">
        <v>2007</v>
      </c>
      <c r="D454" s="106">
        <v>10961</v>
      </c>
    </row>
    <row r="455" spans="1:4" ht="12.75">
      <c r="A455" s="128">
        <v>31</v>
      </c>
      <c r="B455" s="43" t="s">
        <v>240</v>
      </c>
      <c r="C455" s="38">
        <v>2007</v>
      </c>
      <c r="D455" s="106">
        <v>760</v>
      </c>
    </row>
    <row r="456" spans="1:4" ht="12.75">
      <c r="A456" s="128">
        <v>32</v>
      </c>
      <c r="B456" s="43" t="s">
        <v>241</v>
      </c>
      <c r="C456" s="38">
        <v>2007</v>
      </c>
      <c r="D456" s="106">
        <v>1310</v>
      </c>
    </row>
    <row r="457" spans="1:4" ht="12.75">
      <c r="A457" s="128">
        <v>33</v>
      </c>
      <c r="B457" s="43" t="s">
        <v>242</v>
      </c>
      <c r="C457" s="38">
        <v>2007</v>
      </c>
      <c r="D457" s="106">
        <v>2474</v>
      </c>
    </row>
    <row r="458" spans="1:4" ht="12.75">
      <c r="A458" s="128">
        <v>34</v>
      </c>
      <c r="B458" s="43" t="s">
        <v>243</v>
      </c>
      <c r="C458" s="38">
        <v>2007</v>
      </c>
      <c r="D458" s="106">
        <v>21545.3</v>
      </c>
    </row>
    <row r="459" spans="1:4" ht="12.75">
      <c r="A459" s="128">
        <v>35</v>
      </c>
      <c r="B459" s="43" t="s">
        <v>244</v>
      </c>
      <c r="C459" s="38">
        <v>2007</v>
      </c>
      <c r="D459" s="106">
        <v>1562.02</v>
      </c>
    </row>
    <row r="460" spans="1:4" ht="12.75">
      <c r="A460" s="128">
        <v>36</v>
      </c>
      <c r="B460" s="43" t="s">
        <v>245</v>
      </c>
      <c r="C460" s="38">
        <v>2007</v>
      </c>
      <c r="D460" s="106">
        <v>787</v>
      </c>
    </row>
    <row r="461" spans="1:4" ht="12.75">
      <c r="A461" s="128">
        <v>37</v>
      </c>
      <c r="B461" s="43" t="s">
        <v>246</v>
      </c>
      <c r="C461" s="38">
        <v>2007</v>
      </c>
      <c r="D461" s="106">
        <v>8235</v>
      </c>
    </row>
    <row r="462" spans="1:4" ht="12.75">
      <c r="A462" s="128">
        <v>38</v>
      </c>
      <c r="B462" s="43" t="s">
        <v>245</v>
      </c>
      <c r="C462" s="38">
        <v>2007</v>
      </c>
      <c r="D462" s="106">
        <v>787</v>
      </c>
    </row>
    <row r="463" spans="1:4" ht="12.75">
      <c r="A463" s="128">
        <v>39</v>
      </c>
      <c r="B463" s="43" t="s">
        <v>247</v>
      </c>
      <c r="C463" s="38">
        <v>2007</v>
      </c>
      <c r="D463" s="106">
        <v>2196</v>
      </c>
    </row>
    <row r="464" spans="1:4" ht="12.75">
      <c r="A464" s="128">
        <v>40</v>
      </c>
      <c r="B464" s="43" t="s">
        <v>248</v>
      </c>
      <c r="C464" s="38">
        <v>2007</v>
      </c>
      <c r="D464" s="106">
        <v>6427.84</v>
      </c>
    </row>
    <row r="465" spans="1:4" ht="12.75">
      <c r="A465" s="128">
        <v>41</v>
      </c>
      <c r="B465" s="43" t="s">
        <v>249</v>
      </c>
      <c r="C465" s="38">
        <v>2004</v>
      </c>
      <c r="D465" s="106">
        <v>1200</v>
      </c>
    </row>
    <row r="466" spans="1:4" ht="12.75">
      <c r="A466" s="128">
        <v>42</v>
      </c>
      <c r="B466" s="43" t="s">
        <v>250</v>
      </c>
      <c r="C466" s="38">
        <v>2006</v>
      </c>
      <c r="D466" s="106">
        <v>500</v>
      </c>
    </row>
    <row r="467" spans="1:4" ht="12.75">
      <c r="A467" s="128">
        <v>43</v>
      </c>
      <c r="B467" s="43" t="s">
        <v>251</v>
      </c>
      <c r="C467" s="38">
        <v>2006</v>
      </c>
      <c r="D467" s="106">
        <v>8231.4</v>
      </c>
    </row>
    <row r="468" spans="1:4" ht="12.75">
      <c r="A468" s="128">
        <v>44</v>
      </c>
      <c r="B468" s="43" t="s">
        <v>252</v>
      </c>
      <c r="C468" s="38">
        <v>2006</v>
      </c>
      <c r="D468" s="106">
        <v>759.68</v>
      </c>
    </row>
    <row r="469" spans="1:4" s="70" customFormat="1" ht="13.5" customHeight="1" thickBot="1">
      <c r="A469" s="45"/>
      <c r="B469" s="57" t="s">
        <v>610</v>
      </c>
      <c r="C469" s="4"/>
      <c r="D469" s="30">
        <f>SUM(D425:D468)</f>
        <v>337855.21</v>
      </c>
    </row>
    <row r="470" spans="1:4" s="70" customFormat="1" ht="12.75">
      <c r="A470" s="130">
        <f>'wykaz jednostek'!A16</f>
        <v>14</v>
      </c>
      <c r="B470" s="131" t="str">
        <f>'wykaz jednostek'!B16</f>
        <v>Zespół Szkół Zawodowych Nr 2 w Sierpcu</v>
      </c>
      <c r="C470" s="132"/>
      <c r="D470" s="133"/>
    </row>
    <row r="471" spans="1:4" ht="12.75">
      <c r="A471" s="128">
        <v>1</v>
      </c>
      <c r="B471" s="43" t="s">
        <v>295</v>
      </c>
      <c r="C471" s="38">
        <v>2003</v>
      </c>
      <c r="D471" s="106">
        <v>7088.2</v>
      </c>
    </row>
    <row r="472" spans="1:4" ht="12.75">
      <c r="A472" s="128">
        <v>2</v>
      </c>
      <c r="B472" s="43" t="s">
        <v>296</v>
      </c>
      <c r="C472" s="38">
        <v>2003</v>
      </c>
      <c r="D472" s="106">
        <v>21383.74</v>
      </c>
    </row>
    <row r="473" spans="1:4" ht="12.75">
      <c r="A473" s="128">
        <v>3</v>
      </c>
      <c r="B473" s="43" t="s">
        <v>297</v>
      </c>
      <c r="C473" s="38">
        <v>2003</v>
      </c>
      <c r="D473" s="106">
        <v>6728.52</v>
      </c>
    </row>
    <row r="474" spans="1:4" ht="12.75">
      <c r="A474" s="128">
        <v>4</v>
      </c>
      <c r="B474" s="43" t="s">
        <v>298</v>
      </c>
      <c r="C474" s="38">
        <v>2003</v>
      </c>
      <c r="D474" s="106">
        <v>1684.23</v>
      </c>
    </row>
    <row r="475" spans="1:4" ht="12.75">
      <c r="A475" s="128">
        <v>5</v>
      </c>
      <c r="B475" s="43" t="s">
        <v>299</v>
      </c>
      <c r="C475" s="38">
        <v>2003</v>
      </c>
      <c r="D475" s="106">
        <v>414.84</v>
      </c>
    </row>
    <row r="476" spans="1:4" ht="12.75">
      <c r="A476" s="128">
        <v>6</v>
      </c>
      <c r="B476" s="43" t="s">
        <v>300</v>
      </c>
      <c r="C476" s="38">
        <v>2003</v>
      </c>
      <c r="D476" s="106">
        <v>483</v>
      </c>
    </row>
    <row r="477" spans="1:4" ht="12.75">
      <c r="A477" s="128">
        <v>7</v>
      </c>
      <c r="B477" s="43" t="s">
        <v>301</v>
      </c>
      <c r="C477" s="38">
        <v>2003</v>
      </c>
      <c r="D477" s="106">
        <v>2234.07</v>
      </c>
    </row>
    <row r="478" spans="1:4" ht="12.75">
      <c r="A478" s="128">
        <v>8</v>
      </c>
      <c r="B478" s="43" t="s">
        <v>302</v>
      </c>
      <c r="C478" s="38">
        <v>2003</v>
      </c>
      <c r="D478" s="106">
        <v>4334.44</v>
      </c>
    </row>
    <row r="479" spans="1:4" ht="12.75">
      <c r="A479" s="128">
        <v>9</v>
      </c>
      <c r="B479" s="43" t="s">
        <v>303</v>
      </c>
      <c r="C479" s="38">
        <v>2003</v>
      </c>
      <c r="D479" s="106">
        <v>1328.7</v>
      </c>
    </row>
    <row r="480" spans="1:4" ht="12.75">
      <c r="A480" s="128">
        <v>10</v>
      </c>
      <c r="B480" s="43" t="s">
        <v>304</v>
      </c>
      <c r="C480" s="38">
        <v>2005</v>
      </c>
      <c r="D480" s="106">
        <v>2146.42</v>
      </c>
    </row>
    <row r="481" spans="1:4" ht="12.75">
      <c r="A481" s="128">
        <v>11</v>
      </c>
      <c r="B481" s="43" t="s">
        <v>305</v>
      </c>
      <c r="C481" s="38">
        <v>2005</v>
      </c>
      <c r="D481" s="106">
        <v>4049</v>
      </c>
    </row>
    <row r="482" spans="1:4" ht="12.75">
      <c r="A482" s="128">
        <v>12</v>
      </c>
      <c r="B482" s="43" t="s">
        <v>306</v>
      </c>
      <c r="C482" s="38">
        <v>2005</v>
      </c>
      <c r="D482" s="106">
        <v>3549.22</v>
      </c>
    </row>
    <row r="483" spans="1:4" ht="12.75">
      <c r="A483" s="128">
        <v>13</v>
      </c>
      <c r="B483" s="43" t="s">
        <v>307</v>
      </c>
      <c r="C483" s="38">
        <v>2005</v>
      </c>
      <c r="D483" s="106">
        <v>18202.68</v>
      </c>
    </row>
    <row r="484" spans="1:4" ht="12.75">
      <c r="A484" s="128">
        <v>14</v>
      </c>
      <c r="B484" s="43" t="s">
        <v>308</v>
      </c>
      <c r="C484" s="38">
        <v>2005</v>
      </c>
      <c r="D484" s="106">
        <v>589.26</v>
      </c>
    </row>
    <row r="485" spans="1:4" ht="12.75">
      <c r="A485" s="128">
        <v>15</v>
      </c>
      <c r="B485" s="43" t="s">
        <v>309</v>
      </c>
      <c r="C485" s="38">
        <v>2005</v>
      </c>
      <c r="D485" s="106">
        <v>483</v>
      </c>
    </row>
    <row r="486" spans="1:4" ht="12.75">
      <c r="A486" s="128">
        <v>16</v>
      </c>
      <c r="B486" s="43" t="s">
        <v>310</v>
      </c>
      <c r="C486" s="38">
        <v>2005</v>
      </c>
      <c r="D486" s="106">
        <v>499</v>
      </c>
    </row>
    <row r="487" spans="1:4" ht="12.75">
      <c r="A487" s="128">
        <v>17</v>
      </c>
      <c r="B487" s="43" t="s">
        <v>311</v>
      </c>
      <c r="C487" s="38">
        <v>2005</v>
      </c>
      <c r="D487" s="106">
        <v>11712</v>
      </c>
    </row>
    <row r="488" spans="1:4" ht="12.75">
      <c r="A488" s="128">
        <v>18</v>
      </c>
      <c r="B488" s="43" t="s">
        <v>312</v>
      </c>
      <c r="C488" s="38">
        <v>2005</v>
      </c>
      <c r="D488" s="106">
        <v>2122.8</v>
      </c>
    </row>
    <row r="489" spans="1:4" ht="12.75">
      <c r="A489" s="128">
        <v>19</v>
      </c>
      <c r="B489" s="43" t="s">
        <v>313</v>
      </c>
      <c r="C489" s="38">
        <v>2005</v>
      </c>
      <c r="D489" s="106">
        <v>3281</v>
      </c>
    </row>
    <row r="490" spans="1:4" ht="12.75">
      <c r="A490" s="128">
        <v>20</v>
      </c>
      <c r="B490" s="43" t="s">
        <v>314</v>
      </c>
      <c r="C490" s="38">
        <v>2005</v>
      </c>
      <c r="D490" s="106">
        <v>4015</v>
      </c>
    </row>
    <row r="491" spans="1:4" ht="12.75">
      <c r="A491" s="128">
        <v>21</v>
      </c>
      <c r="B491" s="43" t="s">
        <v>315</v>
      </c>
      <c r="C491" s="38">
        <v>2005</v>
      </c>
      <c r="D491" s="106">
        <v>1100</v>
      </c>
    </row>
    <row r="492" spans="1:4" ht="12.75">
      <c r="A492" s="128">
        <v>22</v>
      </c>
      <c r="B492" s="43" t="s">
        <v>316</v>
      </c>
      <c r="C492" s="38">
        <v>2005</v>
      </c>
      <c r="D492" s="106">
        <v>1100</v>
      </c>
    </row>
    <row r="493" spans="1:4" ht="12.75">
      <c r="A493" s="128">
        <v>23</v>
      </c>
      <c r="B493" s="43" t="s">
        <v>317</v>
      </c>
      <c r="C493" s="38">
        <v>2006</v>
      </c>
      <c r="D493" s="106">
        <v>15302.54</v>
      </c>
    </row>
    <row r="494" spans="1:4" ht="12.75">
      <c r="A494" s="128">
        <v>24</v>
      </c>
      <c r="B494" s="43" t="s">
        <v>318</v>
      </c>
      <c r="C494" s="38">
        <v>2006</v>
      </c>
      <c r="D494" s="106">
        <v>48720</v>
      </c>
    </row>
    <row r="495" spans="1:4" ht="12.75">
      <c r="A495" s="128">
        <v>25</v>
      </c>
      <c r="B495" s="43" t="s">
        <v>319</v>
      </c>
      <c r="C495" s="38">
        <v>2006</v>
      </c>
      <c r="D495" s="106">
        <v>39200</v>
      </c>
    </row>
    <row r="496" spans="1:4" ht="12.75">
      <c r="A496" s="128">
        <v>26</v>
      </c>
      <c r="B496" s="43" t="s">
        <v>320</v>
      </c>
      <c r="C496" s="38">
        <v>2006</v>
      </c>
      <c r="D496" s="106">
        <v>16400</v>
      </c>
    </row>
    <row r="497" spans="1:4" ht="12.75">
      <c r="A497" s="128">
        <v>27</v>
      </c>
      <c r="B497" s="43" t="s">
        <v>321</v>
      </c>
      <c r="C497" s="38">
        <v>2006</v>
      </c>
      <c r="D497" s="106">
        <v>3700</v>
      </c>
    </row>
    <row r="498" spans="1:4" ht="12.75">
      <c r="A498" s="128">
        <v>28</v>
      </c>
      <c r="B498" s="43" t="s">
        <v>322</v>
      </c>
      <c r="C498" s="38">
        <v>2006</v>
      </c>
      <c r="D498" s="106">
        <v>4733.6</v>
      </c>
    </row>
    <row r="499" spans="1:4" ht="12.75">
      <c r="A499" s="128">
        <v>29</v>
      </c>
      <c r="B499" s="43" t="s">
        <v>323</v>
      </c>
      <c r="C499" s="38">
        <v>2006</v>
      </c>
      <c r="D499" s="106">
        <v>3440</v>
      </c>
    </row>
    <row r="500" spans="1:4" ht="12.75">
      <c r="A500" s="128">
        <v>30</v>
      </c>
      <c r="B500" s="43" t="s">
        <v>324</v>
      </c>
      <c r="C500" s="38">
        <v>2006</v>
      </c>
      <c r="D500" s="106">
        <v>2120</v>
      </c>
    </row>
    <row r="501" spans="1:4" ht="12.75">
      <c r="A501" s="128">
        <v>31</v>
      </c>
      <c r="B501" s="43" t="s">
        <v>325</v>
      </c>
      <c r="C501" s="38">
        <v>2005</v>
      </c>
      <c r="D501" s="106">
        <v>9200</v>
      </c>
    </row>
    <row r="502" spans="1:4" ht="12.75">
      <c r="A502" s="128">
        <v>32</v>
      </c>
      <c r="B502" s="43" t="s">
        <v>326</v>
      </c>
      <c r="C502" s="38">
        <v>2006</v>
      </c>
      <c r="D502" s="106">
        <v>512.4</v>
      </c>
    </row>
    <row r="503" spans="1:4" ht="12.75">
      <c r="A503" s="128">
        <v>33</v>
      </c>
      <c r="B503" s="43" t="s">
        <v>327</v>
      </c>
      <c r="C503" s="38">
        <v>2006</v>
      </c>
      <c r="D503" s="106">
        <v>3414.78</v>
      </c>
    </row>
    <row r="504" spans="1:4" ht="12.75">
      <c r="A504" s="128">
        <v>34</v>
      </c>
      <c r="B504" s="43" t="s">
        <v>328</v>
      </c>
      <c r="C504" s="38">
        <v>2007</v>
      </c>
      <c r="D504" s="106">
        <v>1995.29</v>
      </c>
    </row>
    <row r="505" spans="1:4" s="70" customFormat="1" ht="13.5" customHeight="1" thickBot="1">
      <c r="A505" s="45"/>
      <c r="B505" s="57" t="s">
        <v>610</v>
      </c>
      <c r="C505" s="4"/>
      <c r="D505" s="30">
        <f>SUM(D471:D504)</f>
        <v>247267.73</v>
      </c>
    </row>
    <row r="506" spans="1:4" s="70" customFormat="1" ht="13.5" thickBot="1">
      <c r="A506" s="156">
        <f>'wykaz jednostek'!A17</f>
        <v>15</v>
      </c>
      <c r="B506" s="157" t="str">
        <f>'wykaz jednostek'!B17</f>
        <v>Technikum nr 2 w Studzieńcu</v>
      </c>
      <c r="C506" s="158"/>
      <c r="D506" s="159"/>
    </row>
    <row r="507" spans="1:4" s="70" customFormat="1" ht="12.75">
      <c r="A507" s="130">
        <f>'wykaz jednostek'!A18</f>
        <v>16</v>
      </c>
      <c r="B507" s="131" t="str">
        <f>'wykaz jednostek'!B18</f>
        <v>Samodzielny Publiczny Zespół Zakładów Opieki Zdrowotnej w Sierpcu</v>
      </c>
      <c r="C507" s="132"/>
      <c r="D507" s="133"/>
    </row>
    <row r="508" spans="1:4" ht="12.75">
      <c r="A508" s="128">
        <v>1</v>
      </c>
      <c r="B508" s="43" t="s">
        <v>388</v>
      </c>
      <c r="C508" s="38">
        <v>2007</v>
      </c>
      <c r="D508" s="106">
        <v>149999.02</v>
      </c>
    </row>
    <row r="509" spans="1:4" ht="12.75">
      <c r="A509" s="128">
        <v>2</v>
      </c>
      <c r="B509" s="43" t="s">
        <v>389</v>
      </c>
      <c r="C509" s="38">
        <v>2003</v>
      </c>
      <c r="D509" s="106">
        <v>26840</v>
      </c>
    </row>
    <row r="510" spans="1:4" ht="12.75">
      <c r="A510" s="128">
        <v>3</v>
      </c>
      <c r="B510" s="43" t="s">
        <v>390</v>
      </c>
      <c r="C510" s="38">
        <v>2004</v>
      </c>
      <c r="D510" s="106">
        <v>69550</v>
      </c>
    </row>
    <row r="511" spans="1:4" ht="12.75">
      <c r="A511" s="128">
        <v>4</v>
      </c>
      <c r="B511" s="43" t="s">
        <v>391</v>
      </c>
      <c r="C511" s="38">
        <v>2004</v>
      </c>
      <c r="D511" s="106">
        <v>9760</v>
      </c>
    </row>
    <row r="512" spans="1:4" ht="12.75">
      <c r="A512" s="128">
        <v>5</v>
      </c>
      <c r="B512" s="43" t="s">
        <v>392</v>
      </c>
      <c r="C512" s="38">
        <v>2005</v>
      </c>
      <c r="D512" s="106">
        <v>14457</v>
      </c>
    </row>
    <row r="513" spans="1:4" ht="12.75">
      <c r="A513" s="128">
        <v>6</v>
      </c>
      <c r="B513" s="43" t="s">
        <v>393</v>
      </c>
      <c r="C513" s="38">
        <v>2004</v>
      </c>
      <c r="D513" s="106">
        <v>3660</v>
      </c>
    </row>
    <row r="514" spans="1:4" ht="12.75">
      <c r="A514" s="128">
        <v>7</v>
      </c>
      <c r="B514" s="43" t="s">
        <v>394</v>
      </c>
      <c r="C514" s="38">
        <v>2006</v>
      </c>
      <c r="D514" s="106">
        <v>26075</v>
      </c>
    </row>
    <row r="515" spans="1:4" ht="12.75">
      <c r="A515" s="128">
        <v>8</v>
      </c>
      <c r="B515" s="43" t="s">
        <v>395</v>
      </c>
      <c r="C515" s="38">
        <v>2005</v>
      </c>
      <c r="D515" s="106">
        <v>4600</v>
      </c>
    </row>
    <row r="516" spans="1:4" ht="12.75">
      <c r="A516" s="128">
        <v>9</v>
      </c>
      <c r="B516" s="43" t="s">
        <v>396</v>
      </c>
      <c r="C516" s="38">
        <v>2006</v>
      </c>
      <c r="D516" s="106">
        <v>4729.4</v>
      </c>
    </row>
    <row r="517" spans="1:4" ht="12.75">
      <c r="A517" s="128">
        <v>10</v>
      </c>
      <c r="B517" s="43" t="s">
        <v>395</v>
      </c>
      <c r="C517" s="38">
        <v>2006</v>
      </c>
      <c r="D517" s="106">
        <v>4600</v>
      </c>
    </row>
    <row r="518" spans="1:4" ht="12.75">
      <c r="A518" s="128">
        <v>11</v>
      </c>
      <c r="B518" s="43" t="s">
        <v>397</v>
      </c>
      <c r="C518" s="38">
        <v>2006</v>
      </c>
      <c r="D518" s="106">
        <v>58190.88</v>
      </c>
    </row>
    <row r="519" spans="1:4" ht="12.75">
      <c r="A519" s="128">
        <v>12</v>
      </c>
      <c r="B519" s="43" t="s">
        <v>398</v>
      </c>
      <c r="C519" s="38">
        <v>2003</v>
      </c>
      <c r="D519" s="106">
        <v>38893.6</v>
      </c>
    </row>
    <row r="520" spans="1:4" ht="12.75">
      <c r="A520" s="128">
        <v>13</v>
      </c>
      <c r="B520" s="43" t="s">
        <v>398</v>
      </c>
      <c r="C520" s="38">
        <v>2006</v>
      </c>
      <c r="D520" s="106">
        <v>42800</v>
      </c>
    </row>
    <row r="521" spans="1:4" ht="12.75">
      <c r="A521" s="128">
        <v>14</v>
      </c>
      <c r="B521" s="43" t="s">
        <v>399</v>
      </c>
      <c r="C521" s="38">
        <v>2003</v>
      </c>
      <c r="D521" s="106">
        <v>22000</v>
      </c>
    </row>
    <row r="522" spans="1:4" ht="12.75">
      <c r="A522" s="128">
        <v>15</v>
      </c>
      <c r="B522" s="43" t="s">
        <v>400</v>
      </c>
      <c r="C522" s="38">
        <v>2005</v>
      </c>
      <c r="D522" s="106">
        <v>121887.03</v>
      </c>
    </row>
    <row r="523" spans="1:4" ht="12.75">
      <c r="A523" s="128">
        <v>16</v>
      </c>
      <c r="B523" s="43" t="s">
        <v>401</v>
      </c>
      <c r="C523" s="38">
        <v>2006</v>
      </c>
      <c r="D523" s="106">
        <v>25177.69</v>
      </c>
    </row>
    <row r="524" spans="1:4" ht="12.75">
      <c r="A524" s="128">
        <v>17</v>
      </c>
      <c r="B524" s="43" t="s">
        <v>402</v>
      </c>
      <c r="C524" s="38">
        <v>2004</v>
      </c>
      <c r="D524" s="106">
        <v>7597</v>
      </c>
    </row>
    <row r="525" spans="1:4" ht="12.75">
      <c r="A525" s="128">
        <v>18</v>
      </c>
      <c r="B525" s="43" t="s">
        <v>402</v>
      </c>
      <c r="C525" s="38">
        <v>2006</v>
      </c>
      <c r="D525" s="106">
        <v>4494</v>
      </c>
    </row>
    <row r="526" spans="1:4" ht="12.75">
      <c r="A526" s="128">
        <v>19</v>
      </c>
      <c r="B526" s="43" t="s">
        <v>402</v>
      </c>
      <c r="C526" s="38">
        <v>2006</v>
      </c>
      <c r="D526" s="106">
        <v>5350</v>
      </c>
    </row>
    <row r="527" spans="1:4" ht="12.75">
      <c r="A527" s="128">
        <v>20</v>
      </c>
      <c r="B527" s="43" t="s">
        <v>402</v>
      </c>
      <c r="C527" s="38">
        <v>2006</v>
      </c>
      <c r="D527" s="106">
        <v>5400</v>
      </c>
    </row>
    <row r="528" spans="1:4" ht="12.75">
      <c r="A528" s="128">
        <v>21</v>
      </c>
      <c r="B528" s="43" t="s">
        <v>403</v>
      </c>
      <c r="C528" s="38">
        <v>2005</v>
      </c>
      <c r="D528" s="106">
        <v>4500</v>
      </c>
    </row>
    <row r="529" spans="1:4" ht="12.75">
      <c r="A529" s="128">
        <v>22</v>
      </c>
      <c r="B529" s="43" t="s">
        <v>404</v>
      </c>
      <c r="C529" s="38">
        <v>2003</v>
      </c>
      <c r="D529" s="106">
        <v>5795</v>
      </c>
    </row>
    <row r="530" spans="1:4" ht="12.75">
      <c r="A530" s="128">
        <v>23</v>
      </c>
      <c r="B530" s="43" t="s">
        <v>405</v>
      </c>
      <c r="C530" s="38">
        <v>2003</v>
      </c>
      <c r="D530" s="106">
        <v>4575.05</v>
      </c>
    </row>
    <row r="531" spans="1:4" ht="12.75">
      <c r="A531" s="128">
        <v>24</v>
      </c>
      <c r="B531" s="43" t="s">
        <v>405</v>
      </c>
      <c r="C531" s="38">
        <v>2005</v>
      </c>
      <c r="D531" s="106">
        <v>9523</v>
      </c>
    </row>
    <row r="532" spans="1:4" ht="12.75">
      <c r="A532" s="128">
        <v>25</v>
      </c>
      <c r="B532" s="43" t="s">
        <v>406</v>
      </c>
      <c r="C532" s="38">
        <v>2003</v>
      </c>
      <c r="D532" s="106">
        <v>4758</v>
      </c>
    </row>
    <row r="533" spans="1:4" ht="12.75">
      <c r="A533" s="128">
        <v>26</v>
      </c>
      <c r="B533" s="43" t="s">
        <v>406</v>
      </c>
      <c r="C533" s="38">
        <v>2003</v>
      </c>
      <c r="D533" s="106">
        <v>4758</v>
      </c>
    </row>
    <row r="534" spans="1:4" ht="12.75">
      <c r="A534" s="128">
        <v>27</v>
      </c>
      <c r="B534" s="43" t="s">
        <v>406</v>
      </c>
      <c r="C534" s="38">
        <v>2003</v>
      </c>
      <c r="D534" s="106">
        <v>4758</v>
      </c>
    </row>
    <row r="535" spans="1:4" ht="12.75">
      <c r="A535" s="128">
        <v>28</v>
      </c>
      <c r="B535" s="43" t="s">
        <v>406</v>
      </c>
      <c r="C535" s="38">
        <v>2003</v>
      </c>
      <c r="D535" s="106">
        <v>4758</v>
      </c>
    </row>
    <row r="536" spans="1:4" ht="12.75">
      <c r="A536" s="128">
        <v>29</v>
      </c>
      <c r="B536" s="43" t="s">
        <v>407</v>
      </c>
      <c r="C536" s="38">
        <v>2003</v>
      </c>
      <c r="D536" s="106">
        <v>3507.73</v>
      </c>
    </row>
    <row r="537" spans="1:4" ht="12.75">
      <c r="A537" s="128">
        <v>30</v>
      </c>
      <c r="B537" s="43" t="s">
        <v>407</v>
      </c>
      <c r="C537" s="38">
        <v>2003</v>
      </c>
      <c r="D537" s="106">
        <v>3507.73</v>
      </c>
    </row>
    <row r="538" spans="1:4" ht="12.75">
      <c r="A538" s="128">
        <v>31</v>
      </c>
      <c r="B538" s="43" t="s">
        <v>407</v>
      </c>
      <c r="C538" s="38">
        <v>2003</v>
      </c>
      <c r="D538" s="106">
        <v>3507.73</v>
      </c>
    </row>
    <row r="539" spans="1:4" ht="12.75">
      <c r="A539" s="128">
        <v>32</v>
      </c>
      <c r="B539" s="43" t="s">
        <v>407</v>
      </c>
      <c r="C539" s="38">
        <v>2004</v>
      </c>
      <c r="D539" s="106">
        <v>5534.34</v>
      </c>
    </row>
    <row r="540" spans="1:4" ht="12.75">
      <c r="A540" s="128">
        <v>33</v>
      </c>
      <c r="B540" s="43" t="s">
        <v>407</v>
      </c>
      <c r="C540" s="38">
        <v>2004</v>
      </c>
      <c r="D540" s="106">
        <v>5534.34</v>
      </c>
    </row>
    <row r="541" spans="1:4" ht="12.75">
      <c r="A541" s="128">
        <v>34</v>
      </c>
      <c r="B541" s="43" t="s">
        <v>406</v>
      </c>
      <c r="C541" s="38">
        <v>2006</v>
      </c>
      <c r="D541" s="106">
        <v>4258.6</v>
      </c>
    </row>
    <row r="542" spans="1:4" ht="12.75">
      <c r="A542" s="128">
        <v>35</v>
      </c>
      <c r="B542" s="43" t="s">
        <v>406</v>
      </c>
      <c r="C542" s="38">
        <v>2006</v>
      </c>
      <c r="D542" s="106">
        <v>4258.6</v>
      </c>
    </row>
    <row r="543" spans="1:4" ht="12.75">
      <c r="A543" s="128">
        <v>36</v>
      </c>
      <c r="B543" s="43" t="s">
        <v>406</v>
      </c>
      <c r="C543" s="38">
        <v>2006</v>
      </c>
      <c r="D543" s="106">
        <v>4258.6</v>
      </c>
    </row>
    <row r="544" spans="1:4" ht="12.75">
      <c r="A544" s="128">
        <v>37</v>
      </c>
      <c r="B544" s="43" t="s">
        <v>406</v>
      </c>
      <c r="C544" s="38">
        <v>2006</v>
      </c>
      <c r="D544" s="106">
        <v>4673.4</v>
      </c>
    </row>
    <row r="545" spans="1:4" ht="12.75">
      <c r="A545" s="128">
        <v>38</v>
      </c>
      <c r="B545" s="43" t="s">
        <v>406</v>
      </c>
      <c r="C545" s="38">
        <v>2007</v>
      </c>
      <c r="D545" s="106">
        <v>3959</v>
      </c>
    </row>
    <row r="546" spans="1:4" ht="12.75">
      <c r="A546" s="128">
        <v>39</v>
      </c>
      <c r="B546" s="43" t="s">
        <v>406</v>
      </c>
      <c r="C546" s="38">
        <v>2007</v>
      </c>
      <c r="D546" s="106">
        <v>3531</v>
      </c>
    </row>
    <row r="547" spans="1:4" ht="12.75">
      <c r="A547" s="128">
        <v>40</v>
      </c>
      <c r="B547" s="43" t="s">
        <v>406</v>
      </c>
      <c r="C547" s="38">
        <v>2007</v>
      </c>
      <c r="D547" s="106">
        <v>3531</v>
      </c>
    </row>
    <row r="548" spans="1:4" ht="12.75">
      <c r="A548" s="128">
        <v>41</v>
      </c>
      <c r="B548" s="43" t="s">
        <v>406</v>
      </c>
      <c r="C548" s="38">
        <v>2008</v>
      </c>
      <c r="D548" s="106">
        <v>3531</v>
      </c>
    </row>
    <row r="549" spans="1:4" ht="12.75">
      <c r="A549" s="128">
        <v>42</v>
      </c>
      <c r="B549" s="43" t="s">
        <v>406</v>
      </c>
      <c r="C549" s="38">
        <v>2008</v>
      </c>
      <c r="D549" s="106">
        <v>3531</v>
      </c>
    </row>
    <row r="550" spans="1:4" ht="12.75">
      <c r="A550" s="128">
        <v>43</v>
      </c>
      <c r="B550" s="43" t="s">
        <v>406</v>
      </c>
      <c r="C550" s="38">
        <v>2007</v>
      </c>
      <c r="D550" s="106">
        <v>3959</v>
      </c>
    </row>
    <row r="551" spans="1:4" ht="12.75">
      <c r="A551" s="128">
        <v>44</v>
      </c>
      <c r="B551" s="43" t="s">
        <v>408</v>
      </c>
      <c r="C551" s="38">
        <v>2007</v>
      </c>
      <c r="D551" s="106">
        <v>91438.78</v>
      </c>
    </row>
    <row r="552" spans="1:4" ht="12.75">
      <c r="A552" s="128">
        <v>45</v>
      </c>
      <c r="B552" s="43" t="s">
        <v>409</v>
      </c>
      <c r="C552" s="38">
        <v>2006</v>
      </c>
      <c r="D552" s="106">
        <v>94994.6</v>
      </c>
    </row>
    <row r="553" spans="1:4" ht="12.75">
      <c r="A553" s="128">
        <v>46</v>
      </c>
      <c r="B553" s="43" t="s">
        <v>410</v>
      </c>
      <c r="C553" s="38">
        <v>2003</v>
      </c>
      <c r="D553" s="106">
        <v>120767.8</v>
      </c>
    </row>
    <row r="554" spans="1:4" ht="12.75">
      <c r="A554" s="128">
        <v>47</v>
      </c>
      <c r="B554" s="43" t="s">
        <v>411</v>
      </c>
      <c r="C554" s="38">
        <v>2007</v>
      </c>
      <c r="D554" s="106">
        <v>25647.9</v>
      </c>
    </row>
    <row r="555" spans="1:4" ht="12.75">
      <c r="A555" s="128">
        <v>48</v>
      </c>
      <c r="B555" s="43" t="s">
        <v>412</v>
      </c>
      <c r="C555" s="38">
        <v>2003</v>
      </c>
      <c r="D555" s="106">
        <v>14000</v>
      </c>
    </row>
    <row r="556" spans="1:4" ht="12.75">
      <c r="A556" s="128">
        <v>49</v>
      </c>
      <c r="B556" s="43" t="s">
        <v>412</v>
      </c>
      <c r="C556" s="38">
        <v>2003</v>
      </c>
      <c r="D556" s="106">
        <v>14000</v>
      </c>
    </row>
    <row r="557" spans="1:4" ht="12.75">
      <c r="A557" s="128">
        <v>50</v>
      </c>
      <c r="B557" s="43" t="s">
        <v>412</v>
      </c>
      <c r="C557" s="38">
        <v>2003</v>
      </c>
      <c r="D557" s="106">
        <v>18900</v>
      </c>
    </row>
    <row r="558" spans="1:4" ht="12.75">
      <c r="A558" s="128">
        <v>51</v>
      </c>
      <c r="B558" s="43" t="s">
        <v>412</v>
      </c>
      <c r="C558" s="38">
        <v>2005</v>
      </c>
      <c r="D558" s="106">
        <v>16000</v>
      </c>
    </row>
    <row r="559" spans="1:4" ht="12.75">
      <c r="A559" s="128">
        <v>52</v>
      </c>
      <c r="B559" s="43" t="s">
        <v>412</v>
      </c>
      <c r="C559" s="38">
        <v>2006</v>
      </c>
      <c r="D559" s="106">
        <v>14873</v>
      </c>
    </row>
    <row r="560" spans="1:4" ht="12.75">
      <c r="A560" s="128">
        <v>53</v>
      </c>
      <c r="B560" s="43" t="s">
        <v>412</v>
      </c>
      <c r="C560" s="38">
        <v>2006</v>
      </c>
      <c r="D560" s="106">
        <v>14873</v>
      </c>
    </row>
    <row r="561" spans="1:4" ht="12.75">
      <c r="A561" s="128">
        <v>54</v>
      </c>
      <c r="B561" s="43" t="s">
        <v>413</v>
      </c>
      <c r="C561" s="38">
        <v>2008</v>
      </c>
      <c r="D561" s="106">
        <v>7013.85</v>
      </c>
    </row>
    <row r="562" spans="1:4" ht="12.75">
      <c r="A562" s="128">
        <v>55</v>
      </c>
      <c r="B562" s="43" t="s">
        <v>414</v>
      </c>
      <c r="C562" s="38">
        <v>2005</v>
      </c>
      <c r="D562" s="106">
        <v>10935.16</v>
      </c>
    </row>
    <row r="563" spans="1:4" ht="12.75">
      <c r="A563" s="128">
        <v>56</v>
      </c>
      <c r="B563" s="43" t="s">
        <v>415</v>
      </c>
      <c r="C563" s="38">
        <v>2006</v>
      </c>
      <c r="D563" s="106">
        <v>6634</v>
      </c>
    </row>
    <row r="564" spans="1:4" ht="12.75">
      <c r="A564" s="128">
        <v>57</v>
      </c>
      <c r="B564" s="43" t="s">
        <v>416</v>
      </c>
      <c r="C564" s="38">
        <v>2006</v>
      </c>
      <c r="D564" s="106">
        <v>4761.5</v>
      </c>
    </row>
    <row r="565" spans="1:4" ht="12.75">
      <c r="A565" s="128">
        <v>58</v>
      </c>
      <c r="B565" s="43" t="s">
        <v>417</v>
      </c>
      <c r="C565" s="38">
        <v>2006</v>
      </c>
      <c r="D565" s="106">
        <v>300000</v>
      </c>
    </row>
    <row r="566" spans="1:4" ht="12.75">
      <c r="A566" s="128">
        <v>59</v>
      </c>
      <c r="B566" s="43" t="s">
        <v>418</v>
      </c>
      <c r="C566" s="38">
        <v>2007</v>
      </c>
      <c r="D566" s="106">
        <v>5564</v>
      </c>
    </row>
    <row r="567" spans="1:4" ht="12.75">
      <c r="A567" s="128">
        <v>60</v>
      </c>
      <c r="B567" s="43" t="s">
        <v>418</v>
      </c>
      <c r="C567" s="38">
        <v>2008</v>
      </c>
      <c r="D567" s="106">
        <v>5564</v>
      </c>
    </row>
    <row r="568" spans="1:4" ht="12.75">
      <c r="A568" s="128">
        <v>61</v>
      </c>
      <c r="B568" s="43" t="s">
        <v>419</v>
      </c>
      <c r="C568" s="38">
        <v>2003</v>
      </c>
      <c r="D568" s="106">
        <v>15847.8</v>
      </c>
    </row>
    <row r="569" spans="1:4" ht="12.75">
      <c r="A569" s="128">
        <v>62</v>
      </c>
      <c r="B569" s="43" t="s">
        <v>420</v>
      </c>
      <c r="C569" s="38">
        <v>2007</v>
      </c>
      <c r="D569" s="106">
        <v>3780</v>
      </c>
    </row>
    <row r="570" spans="1:4" ht="12.75">
      <c r="A570" s="128">
        <v>63</v>
      </c>
      <c r="B570" s="43" t="s">
        <v>421</v>
      </c>
      <c r="C570" s="38">
        <v>2003</v>
      </c>
      <c r="D570" s="106">
        <v>1878.8</v>
      </c>
    </row>
    <row r="571" spans="1:4" ht="12.75">
      <c r="A571" s="128">
        <v>64</v>
      </c>
      <c r="B571" s="43" t="s">
        <v>879</v>
      </c>
      <c r="C571" s="38">
        <v>2006</v>
      </c>
      <c r="D571" s="106">
        <v>9399.99</v>
      </c>
    </row>
    <row r="572" spans="1:4" ht="12.75">
      <c r="A572" s="128">
        <v>65</v>
      </c>
      <c r="B572" s="43" t="s">
        <v>739</v>
      </c>
      <c r="C572" s="38">
        <v>2003</v>
      </c>
      <c r="D572" s="106">
        <v>60001.19</v>
      </c>
    </row>
    <row r="573" spans="1:4" ht="12.75">
      <c r="A573" s="128">
        <v>66</v>
      </c>
      <c r="B573" s="43" t="s">
        <v>422</v>
      </c>
      <c r="C573" s="38">
        <v>2007</v>
      </c>
      <c r="D573" s="106">
        <v>9416</v>
      </c>
    </row>
    <row r="574" spans="1:4" ht="12.75">
      <c r="A574" s="128">
        <v>67</v>
      </c>
      <c r="B574" s="43" t="s">
        <v>423</v>
      </c>
      <c r="C574" s="38">
        <v>2004</v>
      </c>
      <c r="D574" s="106">
        <v>21324</v>
      </c>
    </row>
    <row r="575" spans="1:4" ht="12.75">
      <c r="A575" s="128">
        <v>68</v>
      </c>
      <c r="B575" s="43" t="s">
        <v>388</v>
      </c>
      <c r="C575" s="38">
        <v>2007</v>
      </c>
      <c r="D575" s="106">
        <v>130000.72</v>
      </c>
    </row>
    <row r="576" spans="1:4" ht="12.75">
      <c r="A576" s="128">
        <v>69</v>
      </c>
      <c r="B576" s="43" t="s">
        <v>424</v>
      </c>
      <c r="C576" s="38">
        <v>2003</v>
      </c>
      <c r="D576" s="106">
        <v>27470.81</v>
      </c>
    </row>
    <row r="577" spans="1:4" ht="12.75">
      <c r="A577" s="128">
        <v>70</v>
      </c>
      <c r="B577" s="43" t="s">
        <v>425</v>
      </c>
      <c r="C577" s="38">
        <v>2003</v>
      </c>
      <c r="D577" s="106">
        <v>28487</v>
      </c>
    </row>
    <row r="578" spans="1:4" ht="12.75">
      <c r="A578" s="128">
        <v>71</v>
      </c>
      <c r="B578" s="43" t="s">
        <v>426</v>
      </c>
      <c r="C578" s="38">
        <v>2007</v>
      </c>
      <c r="D578" s="106">
        <v>10000</v>
      </c>
    </row>
    <row r="579" spans="1:4" ht="12.75">
      <c r="A579" s="128">
        <v>72</v>
      </c>
      <c r="B579" s="43" t="s">
        <v>406</v>
      </c>
      <c r="C579" s="38">
        <v>2003</v>
      </c>
      <c r="D579" s="106">
        <v>4758</v>
      </c>
    </row>
    <row r="580" spans="1:4" ht="12.75">
      <c r="A580" s="128">
        <v>73</v>
      </c>
      <c r="B580" s="43" t="s">
        <v>409</v>
      </c>
      <c r="C580" s="38">
        <v>2006</v>
      </c>
      <c r="D580" s="106">
        <v>79998.55</v>
      </c>
    </row>
    <row r="581" spans="1:4" ht="12.75">
      <c r="A581" s="128">
        <v>74</v>
      </c>
      <c r="B581" s="43" t="s">
        <v>427</v>
      </c>
      <c r="C581" s="38">
        <v>2003</v>
      </c>
      <c r="D581" s="106">
        <v>5978</v>
      </c>
    </row>
    <row r="582" spans="1:4" ht="12.75">
      <c r="A582" s="128">
        <v>75</v>
      </c>
      <c r="B582" s="43" t="s">
        <v>428</v>
      </c>
      <c r="C582" s="38">
        <v>2005</v>
      </c>
      <c r="D582" s="106">
        <v>9245</v>
      </c>
    </row>
    <row r="583" spans="1:4" ht="12.75">
      <c r="A583" s="128">
        <v>76</v>
      </c>
      <c r="B583" s="43" t="s">
        <v>429</v>
      </c>
      <c r="C583" s="38">
        <v>2003</v>
      </c>
      <c r="D583" s="106">
        <v>3361.58</v>
      </c>
    </row>
    <row r="584" spans="1:4" ht="12.75">
      <c r="A584" s="128">
        <v>77</v>
      </c>
      <c r="B584" s="43" t="s">
        <v>429</v>
      </c>
      <c r="C584" s="38">
        <v>2003</v>
      </c>
      <c r="D584" s="106">
        <v>3361.58</v>
      </c>
    </row>
    <row r="585" spans="1:4" ht="12.75">
      <c r="A585" s="128">
        <v>78</v>
      </c>
      <c r="B585" s="43" t="s">
        <v>429</v>
      </c>
      <c r="C585" s="38">
        <v>2003</v>
      </c>
      <c r="D585" s="106">
        <v>3361.6</v>
      </c>
    </row>
    <row r="586" spans="1:4" ht="12.75">
      <c r="A586" s="128">
        <v>79</v>
      </c>
      <c r="B586" s="43" t="s">
        <v>416</v>
      </c>
      <c r="C586" s="38">
        <v>2007</v>
      </c>
      <c r="D586" s="106">
        <v>8600</v>
      </c>
    </row>
    <row r="587" spans="1:4" ht="12.75">
      <c r="A587" s="128">
        <v>80</v>
      </c>
      <c r="B587" s="43" t="s">
        <v>430</v>
      </c>
      <c r="C587" s="38">
        <v>2003</v>
      </c>
      <c r="D587" s="106">
        <v>24095</v>
      </c>
    </row>
    <row r="588" spans="1:4" ht="12.75">
      <c r="A588" s="128">
        <v>81</v>
      </c>
      <c r="B588" s="43" t="s">
        <v>431</v>
      </c>
      <c r="C588" s="38">
        <v>2006</v>
      </c>
      <c r="D588" s="106">
        <v>19790.72</v>
      </c>
    </row>
    <row r="589" spans="1:4" ht="12.75">
      <c r="A589" s="128">
        <v>82</v>
      </c>
      <c r="B589" s="43" t="s">
        <v>416</v>
      </c>
      <c r="C589" s="38">
        <v>2003</v>
      </c>
      <c r="D589" s="106">
        <v>2692.36</v>
      </c>
    </row>
    <row r="590" spans="1:4" ht="12.75">
      <c r="A590" s="128">
        <v>83</v>
      </c>
      <c r="B590" s="43" t="s">
        <v>432</v>
      </c>
      <c r="C590" s="38">
        <v>2007</v>
      </c>
      <c r="D590" s="106">
        <v>2799.07</v>
      </c>
    </row>
    <row r="591" spans="1:4" ht="12.75">
      <c r="A591" s="128">
        <v>84</v>
      </c>
      <c r="B591" s="43" t="s">
        <v>421</v>
      </c>
      <c r="C591" s="38">
        <v>2003</v>
      </c>
      <c r="D591" s="106">
        <v>2603.28</v>
      </c>
    </row>
    <row r="592" spans="1:4" ht="12.75">
      <c r="A592" s="128">
        <v>85</v>
      </c>
      <c r="B592" s="43" t="s">
        <v>421</v>
      </c>
      <c r="C592" s="38">
        <v>2003</v>
      </c>
      <c r="D592" s="106">
        <v>2391.76</v>
      </c>
    </row>
    <row r="593" spans="1:4" ht="12.75">
      <c r="A593" s="128">
        <v>86</v>
      </c>
      <c r="B593" s="43" t="s">
        <v>768</v>
      </c>
      <c r="C593" s="38">
        <v>2003</v>
      </c>
      <c r="D593" s="106">
        <v>1639.34</v>
      </c>
    </row>
    <row r="594" spans="1:4" ht="12.75">
      <c r="A594" s="128">
        <v>87</v>
      </c>
      <c r="B594" s="43" t="s">
        <v>433</v>
      </c>
      <c r="C594" s="38">
        <v>2006</v>
      </c>
      <c r="D594" s="106">
        <v>2002.47</v>
      </c>
    </row>
    <row r="595" spans="1:4" ht="12.75">
      <c r="A595" s="128">
        <v>88</v>
      </c>
      <c r="B595" s="43" t="s">
        <v>433</v>
      </c>
      <c r="C595" s="38">
        <v>2006</v>
      </c>
      <c r="D595" s="106">
        <v>1859.84</v>
      </c>
    </row>
    <row r="596" spans="1:4" ht="12.75">
      <c r="A596" s="128">
        <v>89</v>
      </c>
      <c r="B596" s="43" t="s">
        <v>433</v>
      </c>
      <c r="C596" s="38">
        <v>2007</v>
      </c>
      <c r="D596" s="106">
        <v>1737.71</v>
      </c>
    </row>
    <row r="597" spans="1:4" ht="12.75">
      <c r="A597" s="128">
        <v>90</v>
      </c>
      <c r="B597" s="43" t="s">
        <v>406</v>
      </c>
      <c r="C597" s="38">
        <v>2007</v>
      </c>
      <c r="D597" s="106">
        <v>2200</v>
      </c>
    </row>
    <row r="598" spans="1:4" ht="12.75">
      <c r="A598" s="128">
        <v>91</v>
      </c>
      <c r="B598" s="43" t="s">
        <v>434</v>
      </c>
      <c r="C598" s="38">
        <v>2004</v>
      </c>
      <c r="D598" s="106">
        <v>2422.21</v>
      </c>
    </row>
    <row r="599" spans="1:4" ht="12.75">
      <c r="A599" s="128">
        <v>92</v>
      </c>
      <c r="B599" s="43" t="s">
        <v>435</v>
      </c>
      <c r="C599" s="38">
        <v>2008</v>
      </c>
      <c r="D599" s="106">
        <v>1780</v>
      </c>
    </row>
    <row r="600" spans="1:4" ht="12.75">
      <c r="A600" s="128">
        <v>93</v>
      </c>
      <c r="B600" s="43" t="s">
        <v>848</v>
      </c>
      <c r="C600" s="38">
        <v>2003</v>
      </c>
      <c r="D600" s="106">
        <v>800</v>
      </c>
    </row>
    <row r="601" spans="1:4" ht="12.75">
      <c r="A601" s="128">
        <v>94</v>
      </c>
      <c r="B601" s="43" t="s">
        <v>848</v>
      </c>
      <c r="C601" s="38">
        <v>2006</v>
      </c>
      <c r="D601" s="106">
        <v>390.98</v>
      </c>
    </row>
    <row r="602" spans="1:4" ht="12.75">
      <c r="A602" s="128">
        <v>95</v>
      </c>
      <c r="B602" s="43" t="s">
        <v>848</v>
      </c>
      <c r="C602" s="38">
        <v>2006</v>
      </c>
      <c r="D602" s="106">
        <v>390.98</v>
      </c>
    </row>
    <row r="603" spans="1:4" ht="12.75">
      <c r="A603" s="128">
        <v>96</v>
      </c>
      <c r="B603" s="43" t="s">
        <v>848</v>
      </c>
      <c r="C603" s="38">
        <v>2006</v>
      </c>
      <c r="D603" s="106">
        <v>390.98</v>
      </c>
    </row>
    <row r="604" spans="1:4" ht="12.75">
      <c r="A604" s="128">
        <v>97</v>
      </c>
      <c r="B604" s="43" t="s">
        <v>848</v>
      </c>
      <c r="C604" s="38">
        <v>2006</v>
      </c>
      <c r="D604" s="106">
        <v>390.98</v>
      </c>
    </row>
    <row r="605" spans="1:4" ht="12.75">
      <c r="A605" s="128">
        <v>98</v>
      </c>
      <c r="B605" s="43" t="s">
        <v>848</v>
      </c>
      <c r="C605" s="38">
        <v>2006</v>
      </c>
      <c r="D605" s="106">
        <v>390.98</v>
      </c>
    </row>
    <row r="606" spans="1:4" ht="12.75">
      <c r="A606" s="128">
        <v>99</v>
      </c>
      <c r="B606" s="43" t="s">
        <v>848</v>
      </c>
      <c r="C606" s="38">
        <v>2006</v>
      </c>
      <c r="D606" s="106">
        <v>390.98</v>
      </c>
    </row>
    <row r="607" spans="1:4" ht="12.75">
      <c r="A607" s="128">
        <v>100</v>
      </c>
      <c r="B607" s="43" t="s">
        <v>848</v>
      </c>
      <c r="C607" s="38">
        <v>2006</v>
      </c>
      <c r="D607" s="106">
        <v>390.98</v>
      </c>
    </row>
    <row r="608" spans="1:4" ht="12.75">
      <c r="A608" s="128">
        <v>101</v>
      </c>
      <c r="B608" s="43" t="s">
        <v>848</v>
      </c>
      <c r="C608" s="38">
        <v>2006</v>
      </c>
      <c r="D608" s="106">
        <v>390.98</v>
      </c>
    </row>
    <row r="609" spans="1:4" ht="12.75">
      <c r="A609" s="128">
        <v>102</v>
      </c>
      <c r="B609" s="43" t="s">
        <v>848</v>
      </c>
      <c r="C609" s="38">
        <v>2007</v>
      </c>
      <c r="D609" s="106">
        <v>688.52</v>
      </c>
    </row>
    <row r="610" spans="1:4" ht="12.75">
      <c r="A610" s="128">
        <v>103</v>
      </c>
      <c r="B610" s="43" t="s">
        <v>848</v>
      </c>
      <c r="C610" s="38">
        <v>2007</v>
      </c>
      <c r="D610" s="106">
        <v>688.52</v>
      </c>
    </row>
    <row r="611" spans="1:4" ht="12.75">
      <c r="A611" s="128">
        <v>104</v>
      </c>
      <c r="B611" s="43" t="s">
        <v>848</v>
      </c>
      <c r="C611" s="38">
        <v>2007</v>
      </c>
      <c r="D611" s="106">
        <v>688.52</v>
      </c>
    </row>
    <row r="612" spans="1:4" ht="12.75">
      <c r="A612" s="128">
        <v>105</v>
      </c>
      <c r="B612" s="43" t="s">
        <v>848</v>
      </c>
      <c r="C612" s="38">
        <v>2007</v>
      </c>
      <c r="D612" s="106">
        <v>393.44</v>
      </c>
    </row>
    <row r="613" spans="1:4" ht="12.75">
      <c r="A613" s="128">
        <v>106</v>
      </c>
      <c r="B613" s="43" t="s">
        <v>848</v>
      </c>
      <c r="C613" s="38">
        <v>2007</v>
      </c>
      <c r="D613" s="106">
        <v>819.67</v>
      </c>
    </row>
    <row r="614" spans="1:4" ht="12.75">
      <c r="A614" s="128">
        <v>107</v>
      </c>
      <c r="B614" s="43" t="s">
        <v>848</v>
      </c>
      <c r="C614" s="38">
        <v>2007</v>
      </c>
      <c r="D614" s="106">
        <v>819.67</v>
      </c>
    </row>
    <row r="615" spans="1:4" ht="12.75">
      <c r="A615" s="128">
        <v>108</v>
      </c>
      <c r="B615" s="43" t="s">
        <v>848</v>
      </c>
      <c r="C615" s="38">
        <v>2007</v>
      </c>
      <c r="D615" s="106">
        <v>803.28</v>
      </c>
    </row>
    <row r="616" spans="1:4" ht="12.75">
      <c r="A616" s="128">
        <v>109</v>
      </c>
      <c r="B616" s="43" t="s">
        <v>848</v>
      </c>
      <c r="C616" s="38">
        <v>2007</v>
      </c>
      <c r="D616" s="106">
        <v>803.28</v>
      </c>
    </row>
    <row r="617" spans="1:4" ht="12.75">
      <c r="A617" s="128">
        <v>110</v>
      </c>
      <c r="B617" s="43" t="s">
        <v>848</v>
      </c>
      <c r="C617" s="38">
        <v>2007</v>
      </c>
      <c r="D617" s="106">
        <v>573.77</v>
      </c>
    </row>
    <row r="618" spans="1:4" ht="12.75">
      <c r="A618" s="128">
        <v>111</v>
      </c>
      <c r="B618" s="43" t="s">
        <v>848</v>
      </c>
      <c r="C618" s="38">
        <v>2007</v>
      </c>
      <c r="D618" s="106">
        <v>1150</v>
      </c>
    </row>
    <row r="619" spans="1:4" ht="12.75">
      <c r="A619" s="128">
        <v>112</v>
      </c>
      <c r="B619" s="43" t="s">
        <v>848</v>
      </c>
      <c r="C619" s="38">
        <v>2008</v>
      </c>
      <c r="D619" s="106">
        <v>565.57</v>
      </c>
    </row>
    <row r="620" spans="1:4" ht="12.75">
      <c r="A620" s="128">
        <v>113</v>
      </c>
      <c r="B620" s="43" t="s">
        <v>848</v>
      </c>
      <c r="C620" s="38">
        <v>2008</v>
      </c>
      <c r="D620" s="106">
        <v>975.41</v>
      </c>
    </row>
    <row r="621" spans="1:4" ht="12.75">
      <c r="A621" s="128">
        <v>114</v>
      </c>
      <c r="B621" s="43" t="s">
        <v>745</v>
      </c>
      <c r="C621" s="38">
        <v>2004</v>
      </c>
      <c r="D621" s="106">
        <v>416</v>
      </c>
    </row>
    <row r="622" spans="1:4" ht="12.75">
      <c r="A622" s="128">
        <v>115</v>
      </c>
      <c r="B622" s="43" t="s">
        <v>745</v>
      </c>
      <c r="C622" s="38">
        <v>2005</v>
      </c>
      <c r="D622" s="106">
        <v>920</v>
      </c>
    </row>
    <row r="623" spans="1:4" ht="12.75">
      <c r="A623" s="128">
        <v>116</v>
      </c>
      <c r="B623" s="43" t="s">
        <v>745</v>
      </c>
      <c r="C623" s="38">
        <v>2006</v>
      </c>
      <c r="D623" s="106">
        <v>927</v>
      </c>
    </row>
    <row r="624" spans="1:4" ht="12.75">
      <c r="A624" s="128">
        <v>117</v>
      </c>
      <c r="B624" s="43" t="s">
        <v>745</v>
      </c>
      <c r="C624" s="38">
        <v>2007</v>
      </c>
      <c r="D624" s="106">
        <v>750</v>
      </c>
    </row>
    <row r="625" spans="1:4" ht="12.75">
      <c r="A625" s="128">
        <v>118</v>
      </c>
      <c r="B625" s="43" t="s">
        <v>745</v>
      </c>
      <c r="C625" s="38">
        <v>2007</v>
      </c>
      <c r="D625" s="106">
        <v>393.44</v>
      </c>
    </row>
    <row r="626" spans="1:4" ht="12.75">
      <c r="A626" s="128">
        <v>119</v>
      </c>
      <c r="B626" s="43" t="s">
        <v>745</v>
      </c>
      <c r="C626" s="38">
        <v>2007</v>
      </c>
      <c r="D626" s="106">
        <v>393.44</v>
      </c>
    </row>
    <row r="627" spans="1:4" ht="12.75">
      <c r="A627" s="128">
        <v>120</v>
      </c>
      <c r="B627" s="43" t="s">
        <v>745</v>
      </c>
      <c r="C627" s="38">
        <v>2007</v>
      </c>
      <c r="D627" s="106">
        <v>393.44</v>
      </c>
    </row>
    <row r="628" spans="1:4" ht="12.75">
      <c r="A628" s="128">
        <v>121</v>
      </c>
      <c r="B628" s="43" t="s">
        <v>745</v>
      </c>
      <c r="C628" s="38">
        <v>2007</v>
      </c>
      <c r="D628" s="106">
        <v>540.98</v>
      </c>
    </row>
    <row r="629" spans="1:4" ht="12.75">
      <c r="A629" s="128">
        <v>122</v>
      </c>
      <c r="B629" s="43" t="s">
        <v>745</v>
      </c>
      <c r="C629" s="38">
        <v>2008</v>
      </c>
      <c r="D629" s="106">
        <v>549.18</v>
      </c>
    </row>
    <row r="630" spans="1:4" ht="12.75">
      <c r="A630" s="128">
        <v>123</v>
      </c>
      <c r="B630" s="43" t="s">
        <v>745</v>
      </c>
      <c r="C630" s="38">
        <v>2008</v>
      </c>
      <c r="D630" s="106">
        <v>491.8</v>
      </c>
    </row>
    <row r="631" spans="1:4" ht="12.75">
      <c r="A631" s="128">
        <v>124</v>
      </c>
      <c r="B631" s="43" t="s">
        <v>436</v>
      </c>
      <c r="C631" s="38">
        <v>2004</v>
      </c>
      <c r="D631" s="106">
        <v>340.99</v>
      </c>
    </row>
    <row r="632" spans="1:4" ht="12.75">
      <c r="A632" s="128">
        <v>125</v>
      </c>
      <c r="B632" s="43" t="s">
        <v>436</v>
      </c>
      <c r="C632" s="38">
        <v>2004</v>
      </c>
      <c r="D632" s="106">
        <v>350.01</v>
      </c>
    </row>
    <row r="633" spans="1:4" ht="12.75">
      <c r="A633" s="128">
        <v>126</v>
      </c>
      <c r="B633" s="43" t="s">
        <v>436</v>
      </c>
      <c r="C633" s="38">
        <v>2005</v>
      </c>
      <c r="D633" s="106">
        <v>545</v>
      </c>
    </row>
    <row r="634" spans="1:4" ht="12.75">
      <c r="A634" s="128">
        <v>127</v>
      </c>
      <c r="B634" s="43" t="s">
        <v>436</v>
      </c>
      <c r="C634" s="38">
        <v>2005</v>
      </c>
      <c r="D634" s="106">
        <v>490</v>
      </c>
    </row>
    <row r="635" spans="1:4" ht="12.75">
      <c r="A635" s="128">
        <v>128</v>
      </c>
      <c r="B635" s="43" t="s">
        <v>436</v>
      </c>
      <c r="C635" s="38">
        <v>2005</v>
      </c>
      <c r="D635" s="106">
        <v>490</v>
      </c>
    </row>
    <row r="636" spans="1:4" ht="12.75">
      <c r="A636" s="128">
        <v>129</v>
      </c>
      <c r="B636" s="43" t="s">
        <v>436</v>
      </c>
      <c r="C636" s="38">
        <v>2006</v>
      </c>
      <c r="D636" s="106">
        <v>430</v>
      </c>
    </row>
    <row r="637" spans="1:4" ht="12.75">
      <c r="A637" s="128">
        <v>130</v>
      </c>
      <c r="B637" s="43" t="s">
        <v>436</v>
      </c>
      <c r="C637" s="38">
        <v>2007</v>
      </c>
      <c r="D637" s="106">
        <v>385.25</v>
      </c>
    </row>
    <row r="638" spans="1:4" ht="12.75">
      <c r="A638" s="128">
        <v>131</v>
      </c>
      <c r="B638" s="43" t="s">
        <v>436</v>
      </c>
      <c r="C638" s="38">
        <v>2007</v>
      </c>
      <c r="D638" s="106">
        <v>385.25</v>
      </c>
    </row>
    <row r="639" spans="1:4" ht="12.75">
      <c r="A639" s="128">
        <v>132</v>
      </c>
      <c r="B639" s="43" t="s">
        <v>436</v>
      </c>
      <c r="C639" s="38">
        <v>2007</v>
      </c>
      <c r="D639" s="106">
        <v>385.25</v>
      </c>
    </row>
    <row r="640" spans="1:4" ht="12.75">
      <c r="A640" s="128">
        <v>133</v>
      </c>
      <c r="B640" s="43" t="s">
        <v>436</v>
      </c>
      <c r="C640" s="38">
        <v>2007</v>
      </c>
      <c r="D640" s="106">
        <v>385.25</v>
      </c>
    </row>
    <row r="641" spans="1:4" ht="12.75">
      <c r="A641" s="128">
        <v>134</v>
      </c>
      <c r="B641" s="43" t="s">
        <v>436</v>
      </c>
      <c r="C641" s="38">
        <v>2007</v>
      </c>
      <c r="D641" s="106">
        <v>385.25</v>
      </c>
    </row>
    <row r="642" spans="1:4" ht="12.75">
      <c r="A642" s="128">
        <v>135</v>
      </c>
      <c r="B642" s="43" t="s">
        <v>436</v>
      </c>
      <c r="C642" s="38">
        <v>2007</v>
      </c>
      <c r="D642" s="106">
        <v>368.85</v>
      </c>
    </row>
    <row r="643" spans="1:4" ht="12.75">
      <c r="A643" s="128">
        <v>136</v>
      </c>
      <c r="B643" s="43" t="s">
        <v>436</v>
      </c>
      <c r="C643" s="38">
        <v>2007</v>
      </c>
      <c r="D643" s="106">
        <v>385.25</v>
      </c>
    </row>
    <row r="644" spans="1:4" ht="12.75">
      <c r="A644" s="128">
        <v>137</v>
      </c>
      <c r="B644" s="43" t="s">
        <v>436</v>
      </c>
      <c r="C644" s="38">
        <v>2007</v>
      </c>
      <c r="D644" s="106">
        <v>368.85</v>
      </c>
    </row>
    <row r="645" spans="1:4" ht="12.75">
      <c r="A645" s="128">
        <v>138</v>
      </c>
      <c r="B645" s="43" t="s">
        <v>436</v>
      </c>
      <c r="C645" s="38">
        <v>2008</v>
      </c>
      <c r="D645" s="106">
        <v>311.48</v>
      </c>
    </row>
    <row r="646" spans="1:4" ht="12.75">
      <c r="A646" s="128">
        <v>139</v>
      </c>
      <c r="B646" s="43" t="s">
        <v>152</v>
      </c>
      <c r="C646" s="38">
        <v>2007</v>
      </c>
      <c r="D646" s="106">
        <v>800</v>
      </c>
    </row>
    <row r="647" spans="1:4" ht="12.75">
      <c r="A647" s="128">
        <v>140</v>
      </c>
      <c r="B647" s="43" t="s">
        <v>432</v>
      </c>
      <c r="C647" s="38">
        <v>2007</v>
      </c>
      <c r="D647" s="106">
        <v>929.91</v>
      </c>
    </row>
    <row r="648" spans="1:4" ht="12.75">
      <c r="A648" s="128">
        <v>141</v>
      </c>
      <c r="B648" s="43" t="s">
        <v>432</v>
      </c>
      <c r="C648" s="38">
        <v>2007</v>
      </c>
      <c r="D648" s="106">
        <v>929.91</v>
      </c>
    </row>
    <row r="649" spans="1:4" ht="12.75">
      <c r="A649" s="128">
        <v>142</v>
      </c>
      <c r="B649" s="43" t="s">
        <v>432</v>
      </c>
      <c r="C649" s="38">
        <v>2007</v>
      </c>
      <c r="D649" s="106">
        <v>929.91</v>
      </c>
    </row>
    <row r="650" spans="1:4" ht="12.75">
      <c r="A650" s="128">
        <v>143</v>
      </c>
      <c r="B650" s="43" t="s">
        <v>437</v>
      </c>
      <c r="C650" s="38">
        <v>2006</v>
      </c>
      <c r="D650" s="106">
        <v>674.1</v>
      </c>
    </row>
    <row r="651" spans="1:4" ht="12.75">
      <c r="A651" s="128">
        <v>144</v>
      </c>
      <c r="B651" s="43" t="s">
        <v>416</v>
      </c>
      <c r="C651" s="38">
        <v>2005</v>
      </c>
      <c r="D651" s="106">
        <v>550</v>
      </c>
    </row>
    <row r="652" spans="1:4" ht="12.75">
      <c r="A652" s="128">
        <v>145</v>
      </c>
      <c r="B652" s="43" t="s">
        <v>416</v>
      </c>
      <c r="C652" s="38">
        <v>2005</v>
      </c>
      <c r="D652" s="106">
        <v>1248.1</v>
      </c>
    </row>
    <row r="653" spans="1:4" ht="12.75">
      <c r="A653" s="128">
        <v>146</v>
      </c>
      <c r="B653" s="43" t="s">
        <v>416</v>
      </c>
      <c r="C653" s="38">
        <v>2006</v>
      </c>
      <c r="D653" s="106">
        <v>1353.55</v>
      </c>
    </row>
    <row r="654" spans="1:4" s="70" customFormat="1" ht="13.5" customHeight="1" thickBot="1">
      <c r="A654" s="7"/>
      <c r="B654" s="118" t="s">
        <v>610</v>
      </c>
      <c r="C654" s="80"/>
      <c r="D654" s="119">
        <f>SUM(D508:D653)</f>
        <v>2052915.6400000001</v>
      </c>
    </row>
    <row r="655" spans="1:4" ht="13.5" thickBot="1">
      <c r="A655" s="11"/>
      <c r="B655" s="16"/>
      <c r="C655" s="11"/>
      <c r="D655" s="31"/>
    </row>
    <row r="656" spans="1:4" s="70" customFormat="1" ht="13.5" customHeight="1" thickBot="1">
      <c r="A656" s="268" t="s">
        <v>462</v>
      </c>
      <c r="B656" s="269"/>
      <c r="C656" s="269"/>
      <c r="D656" s="270"/>
    </row>
    <row r="657" spans="1:4" s="70" customFormat="1" ht="26.25" thickBot="1">
      <c r="A657" s="160" t="s">
        <v>485</v>
      </c>
      <c r="B657" s="161" t="s">
        <v>519</v>
      </c>
      <c r="C657" s="162" t="s">
        <v>517</v>
      </c>
      <c r="D657" s="163" t="s">
        <v>520</v>
      </c>
    </row>
    <row r="658" spans="1:4" s="70" customFormat="1" ht="12.75">
      <c r="A658" s="130">
        <f>'wykaz jednostek'!A3</f>
        <v>1</v>
      </c>
      <c r="B658" s="131" t="str">
        <f>'wykaz jednostek'!B3</f>
        <v>Centrum Kształcenia Praktycznego w Sierpcu</v>
      </c>
      <c r="C658" s="132"/>
      <c r="D658" s="133"/>
    </row>
    <row r="659" spans="1:4" ht="12.75">
      <c r="A659" s="128">
        <v>1</v>
      </c>
      <c r="B659" s="43" t="s">
        <v>618</v>
      </c>
      <c r="C659" s="38" t="s">
        <v>619</v>
      </c>
      <c r="D659" s="106">
        <v>7930</v>
      </c>
    </row>
    <row r="660" spans="1:4" ht="12.75">
      <c r="A660" s="128">
        <v>2</v>
      </c>
      <c r="B660" s="43" t="s">
        <v>620</v>
      </c>
      <c r="C660" s="38" t="s">
        <v>619</v>
      </c>
      <c r="D660" s="106">
        <v>6710</v>
      </c>
    </row>
    <row r="661" spans="1:4" ht="12.75">
      <c r="A661" s="128">
        <v>3</v>
      </c>
      <c r="B661" s="43" t="s">
        <v>621</v>
      </c>
      <c r="C661" s="38" t="s">
        <v>619</v>
      </c>
      <c r="D661" s="106">
        <v>5400</v>
      </c>
    </row>
    <row r="662" spans="1:4" s="70" customFormat="1" ht="18" customHeight="1" thickBot="1">
      <c r="A662" s="45"/>
      <c r="B662" s="57" t="s">
        <v>610</v>
      </c>
      <c r="C662" s="4"/>
      <c r="D662" s="30">
        <v>20040</v>
      </c>
    </row>
    <row r="663" spans="1:4" s="70" customFormat="1" ht="12.75">
      <c r="A663" s="130">
        <f>'wykaz jednostek'!A4</f>
        <v>2</v>
      </c>
      <c r="B663" s="131" t="str">
        <f>'wykaz jednostek'!B4</f>
        <v>Dom Pomocy Społecznej w Szczutowie</v>
      </c>
      <c r="C663" s="132"/>
      <c r="D663" s="133"/>
    </row>
    <row r="664" spans="1:4" ht="12.75">
      <c r="A664" s="128">
        <v>1</v>
      </c>
      <c r="B664" s="43" t="s">
        <v>698</v>
      </c>
      <c r="C664" s="38">
        <v>2005</v>
      </c>
      <c r="D664" s="106">
        <v>2410</v>
      </c>
    </row>
    <row r="665" spans="1:4" ht="12.75">
      <c r="A665" s="128">
        <v>2</v>
      </c>
      <c r="B665" s="43" t="s">
        <v>699</v>
      </c>
      <c r="C665" s="38">
        <v>2004</v>
      </c>
      <c r="D665" s="106">
        <v>930</v>
      </c>
    </row>
    <row r="666" spans="1:4" s="70" customFormat="1" ht="18" customHeight="1" thickBot="1">
      <c r="A666" s="45"/>
      <c r="B666" s="57" t="s">
        <v>610</v>
      </c>
      <c r="C666" s="4"/>
      <c r="D666" s="30">
        <f>SUM(D664:D665)</f>
        <v>3340</v>
      </c>
    </row>
    <row r="667" spans="1:4" s="70" customFormat="1" ht="12.75">
      <c r="A667" s="130">
        <f>'wykaz jednostek'!A5</f>
        <v>3</v>
      </c>
      <c r="B667" s="131" t="str">
        <f>'wykaz jednostek'!B5</f>
        <v>Kryta Pływalnia w Sierpcu</v>
      </c>
      <c r="C667" s="132"/>
      <c r="D667" s="133"/>
    </row>
    <row r="668" spans="1:4" ht="12.75">
      <c r="A668" s="128">
        <v>1</v>
      </c>
      <c r="B668" s="43" t="s">
        <v>849</v>
      </c>
      <c r="C668" s="38">
        <v>2005</v>
      </c>
      <c r="D668" s="106">
        <v>4306.56</v>
      </c>
    </row>
    <row r="669" spans="1:4" s="70" customFormat="1" ht="18" customHeight="1" thickBot="1">
      <c r="A669" s="45"/>
      <c r="B669" s="57" t="s">
        <v>610</v>
      </c>
      <c r="C669" s="4"/>
      <c r="D669" s="30">
        <v>4306.56</v>
      </c>
    </row>
    <row r="670" spans="1:4" s="70" customFormat="1" ht="12.75">
      <c r="A670" s="130">
        <f>'wykaz jednostek'!A6</f>
        <v>4</v>
      </c>
      <c r="B670" s="131" t="str">
        <f>'wykaz jednostek'!B6</f>
        <v>Liceum Ogólnokształcące w Sierpcu</v>
      </c>
      <c r="C670" s="132"/>
      <c r="D670" s="133"/>
    </row>
    <row r="671" spans="1:4" ht="12.75">
      <c r="A671" s="128">
        <v>1</v>
      </c>
      <c r="B671" s="43" t="s">
        <v>769</v>
      </c>
      <c r="C671" s="38">
        <v>2004</v>
      </c>
      <c r="D671" s="106">
        <v>2190.01</v>
      </c>
    </row>
    <row r="672" spans="1:4" ht="12.75">
      <c r="A672" s="128">
        <v>2</v>
      </c>
      <c r="B672" s="43" t="s">
        <v>770</v>
      </c>
      <c r="C672" s="38">
        <v>2005</v>
      </c>
      <c r="D672" s="106">
        <v>3414.78</v>
      </c>
    </row>
    <row r="673" spans="1:4" ht="12.75">
      <c r="A673" s="128">
        <v>3</v>
      </c>
      <c r="B673" s="43" t="s">
        <v>771</v>
      </c>
      <c r="C673" s="38">
        <v>2007</v>
      </c>
      <c r="D673" s="106">
        <v>1870</v>
      </c>
    </row>
    <row r="674" spans="1:4" s="70" customFormat="1" ht="12.75" customHeight="1" thickBot="1">
      <c r="A674" s="45"/>
      <c r="B674" s="57" t="s">
        <v>610</v>
      </c>
      <c r="C674" s="4"/>
      <c r="D674" s="30">
        <f>SUM(D671:D673)</f>
        <v>7474.790000000001</v>
      </c>
    </row>
    <row r="675" spans="1:4" s="70" customFormat="1" ht="12.75">
      <c r="A675" s="130">
        <f>'wykaz jednostek'!A7</f>
        <v>5</v>
      </c>
      <c r="B675" s="131" t="str">
        <f>'wykaz jednostek'!B7</f>
        <v>Ognisko Pracy Pozaszkolnej w Sierpcu</v>
      </c>
      <c r="C675" s="132"/>
      <c r="D675" s="133"/>
    </row>
    <row r="676" spans="1:4" ht="12.75">
      <c r="A676" s="128">
        <v>1</v>
      </c>
      <c r="B676" s="43" t="s">
        <v>800</v>
      </c>
      <c r="C676" s="38">
        <v>2004</v>
      </c>
      <c r="D676" s="106">
        <v>730.78</v>
      </c>
    </row>
    <row r="677" spans="1:4" s="70" customFormat="1" ht="18" customHeight="1" thickBot="1">
      <c r="A677" s="45"/>
      <c r="B677" s="57" t="s">
        <v>610</v>
      </c>
      <c r="C677" s="4"/>
      <c r="D677" s="30">
        <f>SUM(D676)</f>
        <v>730.78</v>
      </c>
    </row>
    <row r="678" spans="1:4" s="70" customFormat="1" ht="12.75">
      <c r="A678" s="130">
        <f>'wykaz jednostek'!A8</f>
        <v>6</v>
      </c>
      <c r="B678" s="131" t="str">
        <f>'wykaz jednostek'!B8</f>
        <v>Poradnia Psychologiczno-Pedagogiczna w Sierpcu</v>
      </c>
      <c r="C678" s="132"/>
      <c r="D678" s="133"/>
    </row>
    <row r="679" spans="1:4" ht="12.75">
      <c r="A679" s="128">
        <v>1</v>
      </c>
      <c r="B679" s="43" t="s">
        <v>825</v>
      </c>
      <c r="C679" s="38">
        <v>2005</v>
      </c>
      <c r="D679" s="106">
        <v>3875.94</v>
      </c>
    </row>
    <row r="680" spans="1:4" ht="12.75">
      <c r="A680" s="128">
        <v>2</v>
      </c>
      <c r="B680" s="43" t="s">
        <v>826</v>
      </c>
      <c r="C680" s="38">
        <v>2006</v>
      </c>
      <c r="D680" s="106">
        <v>937</v>
      </c>
    </row>
    <row r="681" spans="1:4" s="70" customFormat="1" ht="18" customHeight="1" thickBot="1">
      <c r="A681" s="45"/>
      <c r="B681" s="57" t="s">
        <v>610</v>
      </c>
      <c r="C681" s="4"/>
      <c r="D681" s="30">
        <f>SUM(D679:D680)</f>
        <v>4812.9400000000005</v>
      </c>
    </row>
    <row r="682" spans="1:4" s="70" customFormat="1" ht="12.75">
      <c r="A682" s="130">
        <f>'wykaz jednostek'!A9</f>
        <v>7</v>
      </c>
      <c r="B682" s="131" t="str">
        <f>'wykaz jednostek'!B9</f>
        <v>Powiatowe Centrum Pomocy Rodzinie w Sierpcu</v>
      </c>
      <c r="C682" s="132"/>
      <c r="D682" s="133"/>
    </row>
    <row r="683" spans="1:4" ht="12.75">
      <c r="A683" s="128">
        <v>1</v>
      </c>
      <c r="B683" s="43" t="s">
        <v>862</v>
      </c>
      <c r="C683" s="38">
        <v>2005</v>
      </c>
      <c r="D683" s="106">
        <v>3446.5</v>
      </c>
    </row>
    <row r="684" spans="1:4" s="70" customFormat="1" ht="18" customHeight="1" thickBot="1">
      <c r="A684" s="45"/>
      <c r="B684" s="57" t="s">
        <v>610</v>
      </c>
      <c r="C684" s="4"/>
      <c r="D684" s="30">
        <f>SUM(D683:D683)</f>
        <v>3446.5</v>
      </c>
    </row>
    <row r="685" spans="1:4" s="70" customFormat="1" ht="12.75">
      <c r="A685" s="130">
        <f>'wykaz jednostek'!A10</f>
        <v>8</v>
      </c>
      <c r="B685" s="131" t="str">
        <f>'wykaz jednostek'!B10</f>
        <v>Powiatowy Urząd Pracy w Sierpcu</v>
      </c>
      <c r="C685" s="132"/>
      <c r="D685" s="133"/>
    </row>
    <row r="686" spans="1:4" s="34" customFormat="1" ht="12.75">
      <c r="A686" s="164">
        <v>11</v>
      </c>
      <c r="B686" s="41" t="s">
        <v>880</v>
      </c>
      <c r="C686" s="136">
        <v>2005</v>
      </c>
      <c r="D686" s="165">
        <v>4351.33</v>
      </c>
    </row>
    <row r="687" spans="1:4" s="34" customFormat="1" ht="12.75">
      <c r="A687" s="164">
        <v>12</v>
      </c>
      <c r="B687" s="41" t="s">
        <v>880</v>
      </c>
      <c r="C687" s="136">
        <v>2005</v>
      </c>
      <c r="D687" s="165">
        <v>4351.33</v>
      </c>
    </row>
    <row r="688" spans="1:4" s="34" customFormat="1" ht="12.75">
      <c r="A688" s="164">
        <v>13</v>
      </c>
      <c r="B688" s="41" t="s">
        <v>880</v>
      </c>
      <c r="C688" s="136">
        <v>2005</v>
      </c>
      <c r="D688" s="165">
        <v>4351.33</v>
      </c>
    </row>
    <row r="689" spans="1:4" s="34" customFormat="1" ht="12.75">
      <c r="A689" s="164">
        <v>23</v>
      </c>
      <c r="B689" s="41" t="s">
        <v>880</v>
      </c>
      <c r="C689" s="136">
        <v>2006</v>
      </c>
      <c r="D689" s="165">
        <v>4676.66</v>
      </c>
    </row>
    <row r="690" spans="1:4" s="34" customFormat="1" ht="12.75">
      <c r="A690" s="164">
        <v>24</v>
      </c>
      <c r="B690" s="41" t="s">
        <v>880</v>
      </c>
      <c r="C690" s="136">
        <v>2006</v>
      </c>
      <c r="D690" s="165">
        <v>4676.67</v>
      </c>
    </row>
    <row r="691" spans="1:4" s="34" customFormat="1" ht="12.75">
      <c r="A691" s="164">
        <v>1</v>
      </c>
      <c r="B691" s="41" t="s">
        <v>913</v>
      </c>
      <c r="C691" s="136">
        <v>2004</v>
      </c>
      <c r="D691" s="165">
        <v>4537</v>
      </c>
    </row>
    <row r="692" spans="1:4" s="34" customFormat="1" ht="12.75">
      <c r="A692" s="164">
        <v>2</v>
      </c>
      <c r="B692" s="41" t="s">
        <v>914</v>
      </c>
      <c r="C692" s="136">
        <v>2006</v>
      </c>
      <c r="D692" s="165">
        <v>6700</v>
      </c>
    </row>
    <row r="693" spans="1:4" s="34" customFormat="1" ht="12.75">
      <c r="A693" s="164">
        <v>3</v>
      </c>
      <c r="B693" s="41" t="s">
        <v>915</v>
      </c>
      <c r="C693" s="136">
        <v>2007</v>
      </c>
      <c r="D693" s="165">
        <v>3480</v>
      </c>
    </row>
    <row r="694" spans="1:4" s="34" customFormat="1" ht="12.75">
      <c r="A694" s="164">
        <v>4</v>
      </c>
      <c r="B694" s="41" t="s">
        <v>916</v>
      </c>
      <c r="C694" s="136">
        <v>2007</v>
      </c>
      <c r="D694" s="165">
        <v>3085</v>
      </c>
    </row>
    <row r="695" spans="1:4" s="125" customFormat="1" ht="13.5" thickBot="1">
      <c r="A695" s="166"/>
      <c r="B695" s="167" t="s">
        <v>610</v>
      </c>
      <c r="C695" s="168"/>
      <c r="D695" s="169">
        <f>SUM(D686:D694)</f>
        <v>40209.32</v>
      </c>
    </row>
    <row r="696" spans="1:4" s="70" customFormat="1" ht="13.5" thickBot="1">
      <c r="A696" s="156">
        <f>'wykaz jednostek'!A11</f>
        <v>9</v>
      </c>
      <c r="B696" s="157" t="str">
        <f>'wykaz jednostek'!B11</f>
        <v>Powiatowy Zespół Jednostek Budżetowych w Sierpcu </v>
      </c>
      <c r="C696" s="158"/>
      <c r="D696" s="159"/>
    </row>
    <row r="697" spans="1:4" s="70" customFormat="1" ht="12.75">
      <c r="A697" s="130">
        <f>'wykaz jednostek'!A12</f>
        <v>10</v>
      </c>
      <c r="B697" s="131" t="str">
        <f>'wykaz jednostek'!B12</f>
        <v>Specjalny Ośrodek Szkolno-Wychowawczy w Sierpcu</v>
      </c>
      <c r="C697" s="132"/>
      <c r="D697" s="133"/>
    </row>
    <row r="698" spans="1:4" ht="12.75">
      <c r="A698" s="128">
        <v>1</v>
      </c>
      <c r="B698" s="43" t="s">
        <v>970</v>
      </c>
      <c r="C698" s="38">
        <v>2005</v>
      </c>
      <c r="D698" s="106">
        <v>1499</v>
      </c>
    </row>
    <row r="699" spans="1:4" ht="12.75">
      <c r="A699" s="128">
        <v>2</v>
      </c>
      <c r="B699" s="43" t="s">
        <v>971</v>
      </c>
      <c r="C699" s="38">
        <v>2005</v>
      </c>
      <c r="D699" s="106">
        <v>300.01</v>
      </c>
    </row>
    <row r="700" spans="1:4" s="70" customFormat="1" ht="18" customHeight="1" thickBot="1">
      <c r="A700" s="45"/>
      <c r="B700" s="57" t="s">
        <v>610</v>
      </c>
      <c r="C700" s="4"/>
      <c r="D700" s="30">
        <f>SUM(D698:D699)</f>
        <v>1799.01</v>
      </c>
    </row>
    <row r="701" spans="1:4" s="70" customFormat="1" ht="12.75">
      <c r="A701" s="130">
        <f>'wykaz jednostek'!A13</f>
        <v>11</v>
      </c>
      <c r="B701" s="131" t="str">
        <f>'wykaz jednostek'!B13</f>
        <v>Starostwo Powiatowe w Sierpcu</v>
      </c>
      <c r="C701" s="132"/>
      <c r="D701" s="133"/>
    </row>
    <row r="702" spans="1:4" ht="12.75">
      <c r="A702" s="128">
        <v>1</v>
      </c>
      <c r="B702" s="43" t="s">
        <v>84</v>
      </c>
      <c r="C702" s="38">
        <v>2003</v>
      </c>
      <c r="D702" s="106">
        <v>5863.32</v>
      </c>
    </row>
    <row r="703" spans="1:4" ht="12.75">
      <c r="A703" s="128">
        <v>2</v>
      </c>
      <c r="B703" s="43" t="s">
        <v>85</v>
      </c>
      <c r="C703" s="38">
        <v>2004</v>
      </c>
      <c r="D703" s="106">
        <v>1117.35</v>
      </c>
    </row>
    <row r="704" spans="1:4" ht="12.75">
      <c r="A704" s="128">
        <v>3</v>
      </c>
      <c r="B704" s="43" t="s">
        <v>86</v>
      </c>
      <c r="C704" s="38">
        <v>2004</v>
      </c>
      <c r="D704" s="106">
        <v>4868</v>
      </c>
    </row>
    <row r="705" spans="1:4" ht="12.75">
      <c r="A705" s="128">
        <v>4</v>
      </c>
      <c r="B705" s="43" t="s">
        <v>87</v>
      </c>
      <c r="C705" s="38">
        <v>2005</v>
      </c>
      <c r="D705" s="106">
        <v>1800.72</v>
      </c>
    </row>
    <row r="706" spans="1:4" ht="12.75">
      <c r="A706" s="128">
        <v>5</v>
      </c>
      <c r="B706" s="43" t="s">
        <v>88</v>
      </c>
      <c r="C706" s="38">
        <v>2006</v>
      </c>
      <c r="D706" s="106">
        <v>4635</v>
      </c>
    </row>
    <row r="707" spans="1:4" ht="12.75">
      <c r="A707" s="128">
        <v>6</v>
      </c>
      <c r="B707" s="43" t="s">
        <v>84</v>
      </c>
      <c r="C707" s="38">
        <v>2006</v>
      </c>
      <c r="D707" s="106">
        <v>5343.23</v>
      </c>
    </row>
    <row r="708" spans="1:4" ht="12.75">
      <c r="A708" s="128">
        <v>7</v>
      </c>
      <c r="B708" s="43" t="s">
        <v>85</v>
      </c>
      <c r="C708" s="38">
        <v>2006</v>
      </c>
      <c r="D708" s="106">
        <v>2860.9</v>
      </c>
    </row>
    <row r="709" spans="1:4" ht="12.75">
      <c r="A709" s="128">
        <v>8</v>
      </c>
      <c r="B709" s="43" t="s">
        <v>89</v>
      </c>
      <c r="C709" s="38">
        <v>2006</v>
      </c>
      <c r="D709" s="106">
        <v>455</v>
      </c>
    </row>
    <row r="710" spans="1:4" ht="12.75">
      <c r="A710" s="128">
        <v>9</v>
      </c>
      <c r="B710" s="43" t="s">
        <v>90</v>
      </c>
      <c r="C710" s="38">
        <v>2006</v>
      </c>
      <c r="D710" s="106">
        <v>350</v>
      </c>
    </row>
    <row r="711" spans="1:4" ht="12.75">
      <c r="A711" s="128">
        <v>10</v>
      </c>
      <c r="B711" s="43" t="s">
        <v>91</v>
      </c>
      <c r="C711" s="38">
        <v>2006</v>
      </c>
      <c r="D711" s="106">
        <v>380</v>
      </c>
    </row>
    <row r="712" spans="1:4" ht="12.75">
      <c r="A712" s="128">
        <v>11</v>
      </c>
      <c r="B712" s="43" t="s">
        <v>92</v>
      </c>
      <c r="C712" s="38">
        <v>2007</v>
      </c>
      <c r="D712" s="106">
        <v>1295</v>
      </c>
    </row>
    <row r="713" spans="1:4" ht="12.75">
      <c r="A713" s="128">
        <v>12</v>
      </c>
      <c r="B713" s="43" t="s">
        <v>89</v>
      </c>
      <c r="C713" s="38">
        <v>2007</v>
      </c>
      <c r="D713" s="106">
        <v>435</v>
      </c>
    </row>
    <row r="714" spans="1:4" ht="12.75">
      <c r="A714" s="128">
        <v>13</v>
      </c>
      <c r="B714" s="43" t="s">
        <v>89</v>
      </c>
      <c r="C714" s="38">
        <v>2007</v>
      </c>
      <c r="D714" s="106">
        <v>435</v>
      </c>
    </row>
    <row r="715" spans="1:4" ht="12.75">
      <c r="A715" s="128">
        <v>14</v>
      </c>
      <c r="B715" s="43" t="s">
        <v>93</v>
      </c>
      <c r="C715" s="38">
        <v>2007</v>
      </c>
      <c r="D715" s="106">
        <v>999</v>
      </c>
    </row>
    <row r="716" spans="1:4" s="117" customFormat="1" ht="12.75">
      <c r="A716" s="128">
        <v>15</v>
      </c>
      <c r="B716" s="139" t="s">
        <v>94</v>
      </c>
      <c r="C716" s="138">
        <v>2007</v>
      </c>
      <c r="D716" s="145">
        <v>3930</v>
      </c>
    </row>
    <row r="717" spans="1:4" s="117" customFormat="1" ht="12.75">
      <c r="A717" s="128">
        <v>16</v>
      </c>
      <c r="B717" s="139" t="s">
        <v>94</v>
      </c>
      <c r="C717" s="138">
        <v>2007</v>
      </c>
      <c r="D717" s="145">
        <v>3930</v>
      </c>
    </row>
    <row r="718" spans="1:4" s="117" customFormat="1" ht="12.75">
      <c r="A718" s="128">
        <v>17</v>
      </c>
      <c r="B718" s="139" t="s">
        <v>89</v>
      </c>
      <c r="C718" s="138">
        <v>2007</v>
      </c>
      <c r="D718" s="145">
        <v>515</v>
      </c>
    </row>
    <row r="719" spans="1:4" s="117" customFormat="1" ht="12.75">
      <c r="A719" s="128">
        <v>18</v>
      </c>
      <c r="B719" s="139" t="s">
        <v>95</v>
      </c>
      <c r="C719" s="138">
        <v>2008</v>
      </c>
      <c r="D719" s="145">
        <v>303.78</v>
      </c>
    </row>
    <row r="720" spans="1:4" s="117" customFormat="1" ht="12.75">
      <c r="A720" s="128">
        <v>19</v>
      </c>
      <c r="B720" s="139" t="s">
        <v>96</v>
      </c>
      <c r="C720" s="138">
        <v>2008</v>
      </c>
      <c r="D720" s="145">
        <v>1399</v>
      </c>
    </row>
    <row r="721" spans="1:4" s="117" customFormat="1" ht="12.75">
      <c r="A721" s="128">
        <v>20</v>
      </c>
      <c r="B721" s="139" t="s">
        <v>96</v>
      </c>
      <c r="C721" s="138">
        <v>2008</v>
      </c>
      <c r="D721" s="145">
        <v>1399</v>
      </c>
    </row>
    <row r="722" spans="1:4" s="117" customFormat="1" ht="12.75">
      <c r="A722" s="128">
        <v>21</v>
      </c>
      <c r="B722" s="139" t="s">
        <v>97</v>
      </c>
      <c r="C722" s="138">
        <v>2008</v>
      </c>
      <c r="D722" s="145">
        <v>1085.8</v>
      </c>
    </row>
    <row r="723" spans="1:4" s="117" customFormat="1" ht="12.75">
      <c r="A723" s="128">
        <v>22</v>
      </c>
      <c r="B723" s="139" t="s">
        <v>98</v>
      </c>
      <c r="C723" s="138">
        <v>2008</v>
      </c>
      <c r="D723" s="145">
        <v>849</v>
      </c>
    </row>
    <row r="724" spans="1:4" s="117" customFormat="1" ht="12.75">
      <c r="A724" s="128">
        <v>23</v>
      </c>
      <c r="B724" s="139" t="s">
        <v>98</v>
      </c>
      <c r="C724" s="138">
        <v>2008</v>
      </c>
      <c r="D724" s="145">
        <v>849</v>
      </c>
    </row>
    <row r="725" spans="1:4" s="117" customFormat="1" ht="12.75">
      <c r="A725" s="128">
        <v>24</v>
      </c>
      <c r="B725" s="139" t="s">
        <v>98</v>
      </c>
      <c r="C725" s="138">
        <v>2008</v>
      </c>
      <c r="D725" s="145">
        <v>849</v>
      </c>
    </row>
    <row r="726" spans="1:4" s="117" customFormat="1" ht="12.75">
      <c r="A726" s="128">
        <v>25</v>
      </c>
      <c r="B726" s="139" t="s">
        <v>98</v>
      </c>
      <c r="C726" s="138">
        <v>2008</v>
      </c>
      <c r="D726" s="145">
        <v>849</v>
      </c>
    </row>
    <row r="727" spans="1:4" s="117" customFormat="1" ht="12.75">
      <c r="A727" s="128">
        <v>26</v>
      </c>
      <c r="B727" s="139" t="s">
        <v>98</v>
      </c>
      <c r="C727" s="138">
        <v>2008</v>
      </c>
      <c r="D727" s="145">
        <v>849</v>
      </c>
    </row>
    <row r="728" spans="1:4" s="117" customFormat="1" ht="12.75">
      <c r="A728" s="128">
        <v>27</v>
      </c>
      <c r="B728" s="139" t="s">
        <v>98</v>
      </c>
      <c r="C728" s="138">
        <v>2008</v>
      </c>
      <c r="D728" s="145">
        <v>849</v>
      </c>
    </row>
    <row r="729" spans="1:4" s="117" customFormat="1" ht="12.75">
      <c r="A729" s="128">
        <v>28</v>
      </c>
      <c r="B729" s="139" t="s">
        <v>98</v>
      </c>
      <c r="C729" s="138">
        <v>2008</v>
      </c>
      <c r="D729" s="145">
        <v>849</v>
      </c>
    </row>
    <row r="730" spans="1:4" s="129" customFormat="1" ht="13.5" thickBot="1">
      <c r="A730" s="170"/>
      <c r="B730" s="171" t="s">
        <v>610</v>
      </c>
      <c r="C730" s="172"/>
      <c r="D730" s="151">
        <f>SUM(D702:D729)</f>
        <v>49343.100000000006</v>
      </c>
    </row>
    <row r="731" spans="1:4" s="70" customFormat="1" ht="13.5" thickBot="1">
      <c r="A731" s="156">
        <f>'wykaz jednostek'!A14</f>
        <v>12</v>
      </c>
      <c r="B731" s="157" t="str">
        <f>'wykaz jednostek'!B14</f>
        <v>Zarząd Dróg Powiatowych w Sierpcu</v>
      </c>
      <c r="C731" s="158"/>
      <c r="D731" s="159"/>
    </row>
    <row r="732" spans="1:4" s="70" customFormat="1" ht="12.75">
      <c r="A732" s="130">
        <f>'wykaz jednostek'!A15</f>
        <v>13</v>
      </c>
      <c r="B732" s="131" t="str">
        <f>'wykaz jednostek'!B15</f>
        <v>Zespół Szkól Nr 1 w Sierpcu</v>
      </c>
      <c r="C732" s="132"/>
      <c r="D732" s="133"/>
    </row>
    <row r="733" spans="1:4" ht="12.75">
      <c r="A733" s="128">
        <v>1</v>
      </c>
      <c r="B733" s="43" t="s">
        <v>253</v>
      </c>
      <c r="C733" s="38">
        <v>2004</v>
      </c>
      <c r="D733" s="106">
        <v>4699</v>
      </c>
    </row>
    <row r="734" spans="1:4" ht="12.75">
      <c r="A734" s="128">
        <v>2</v>
      </c>
      <c r="B734" s="43" t="s">
        <v>254</v>
      </c>
      <c r="C734" s="38">
        <v>2004</v>
      </c>
      <c r="D734" s="106">
        <v>4300</v>
      </c>
    </row>
    <row r="735" spans="1:4" ht="12.75">
      <c r="A735" s="128">
        <v>3</v>
      </c>
      <c r="B735" s="43" t="s">
        <v>255</v>
      </c>
      <c r="C735" s="38">
        <v>2004</v>
      </c>
      <c r="D735" s="106">
        <v>8418</v>
      </c>
    </row>
    <row r="736" spans="1:4" ht="12.75">
      <c r="A736" s="128">
        <v>4</v>
      </c>
      <c r="B736" s="43" t="s">
        <v>256</v>
      </c>
      <c r="C736" s="38">
        <v>2004</v>
      </c>
      <c r="D736" s="106">
        <v>599</v>
      </c>
    </row>
    <row r="737" spans="1:4" ht="12.75">
      <c r="A737" s="128">
        <v>5</v>
      </c>
      <c r="B737" s="43" t="s">
        <v>257</v>
      </c>
      <c r="C737" s="38">
        <v>2006</v>
      </c>
      <c r="D737" s="106">
        <v>829</v>
      </c>
    </row>
    <row r="738" spans="1:4" ht="12.75">
      <c r="A738" s="128">
        <v>6</v>
      </c>
      <c r="B738" s="43" t="s">
        <v>258</v>
      </c>
      <c r="C738" s="38">
        <v>2006</v>
      </c>
      <c r="D738" s="106">
        <v>3299</v>
      </c>
    </row>
    <row r="739" spans="1:4" ht="12.75">
      <c r="A739" s="128">
        <v>7</v>
      </c>
      <c r="B739" s="43" t="s">
        <v>259</v>
      </c>
      <c r="C739" s="38">
        <v>2006</v>
      </c>
      <c r="D739" s="106">
        <v>3623.4</v>
      </c>
    </row>
    <row r="740" spans="1:4" ht="12.75">
      <c r="A740" s="128">
        <v>8</v>
      </c>
      <c r="B740" s="43" t="s">
        <v>260</v>
      </c>
      <c r="C740" s="38">
        <v>2006</v>
      </c>
      <c r="D740" s="106">
        <v>2366.8</v>
      </c>
    </row>
    <row r="741" spans="1:4" ht="12.75">
      <c r="A741" s="128">
        <v>9</v>
      </c>
      <c r="B741" s="43" t="s">
        <v>261</v>
      </c>
      <c r="C741" s="38">
        <v>2007</v>
      </c>
      <c r="D741" s="106">
        <v>2565.66</v>
      </c>
    </row>
    <row r="742" spans="1:4" ht="12.75">
      <c r="A742" s="128">
        <v>10</v>
      </c>
      <c r="B742" s="43" t="s">
        <v>262</v>
      </c>
      <c r="C742" s="38">
        <v>2007</v>
      </c>
      <c r="D742" s="106">
        <v>3553.86</v>
      </c>
    </row>
    <row r="743" spans="1:4" ht="12.75">
      <c r="A743" s="128">
        <v>11</v>
      </c>
      <c r="B743" s="43" t="s">
        <v>263</v>
      </c>
      <c r="C743" s="38">
        <v>2007</v>
      </c>
      <c r="D743" s="106">
        <v>4191.92</v>
      </c>
    </row>
    <row r="744" spans="1:4" ht="12.75">
      <c r="A744" s="128">
        <v>12</v>
      </c>
      <c r="B744" s="43" t="s">
        <v>264</v>
      </c>
      <c r="C744" s="38">
        <v>2007</v>
      </c>
      <c r="D744" s="106">
        <v>2387.54</v>
      </c>
    </row>
    <row r="745" spans="1:4" s="70" customFormat="1" ht="18" customHeight="1" thickBot="1">
      <c r="A745" s="45"/>
      <c r="B745" s="57" t="s">
        <v>610</v>
      </c>
      <c r="C745" s="4"/>
      <c r="D745" s="30">
        <f>SUM(D733:D744)</f>
        <v>40833.18</v>
      </c>
    </row>
    <row r="746" spans="1:4" s="70" customFormat="1" ht="12.75">
      <c r="A746" s="130">
        <f>'wykaz jednostek'!A16</f>
        <v>14</v>
      </c>
      <c r="B746" s="131" t="str">
        <f>'wykaz jednostek'!B16</f>
        <v>Zespół Szkół Zawodowych Nr 2 w Sierpcu</v>
      </c>
      <c r="C746" s="132"/>
      <c r="D746" s="133"/>
    </row>
    <row r="747" spans="1:4" ht="12.75">
      <c r="A747" s="128">
        <v>1</v>
      </c>
      <c r="B747" s="43" t="s">
        <v>329</v>
      </c>
      <c r="C747" s="38">
        <v>2003</v>
      </c>
      <c r="D747" s="106">
        <v>682</v>
      </c>
    </row>
    <row r="748" spans="1:4" ht="12.75">
      <c r="A748" s="128">
        <v>2</v>
      </c>
      <c r="B748" s="43" t="s">
        <v>330</v>
      </c>
      <c r="C748" s="38">
        <v>2006</v>
      </c>
      <c r="D748" s="106">
        <v>7246.8</v>
      </c>
    </row>
    <row r="749" spans="1:4" ht="12.75">
      <c r="A749" s="128">
        <v>3</v>
      </c>
      <c r="B749" s="43" t="s">
        <v>331</v>
      </c>
      <c r="C749" s="38">
        <v>2005</v>
      </c>
      <c r="D749" s="106">
        <v>12000</v>
      </c>
    </row>
    <row r="750" spans="1:4" ht="12.75">
      <c r="A750" s="128">
        <v>4</v>
      </c>
      <c r="B750" s="43" t="s">
        <v>332</v>
      </c>
      <c r="C750" s="38">
        <v>2007</v>
      </c>
      <c r="D750" s="106">
        <v>420</v>
      </c>
    </row>
    <row r="751" spans="1:4" s="70" customFormat="1" ht="18" customHeight="1" thickBot="1">
      <c r="A751" s="45"/>
      <c r="B751" s="57" t="s">
        <v>610</v>
      </c>
      <c r="C751" s="4"/>
      <c r="D751" s="30">
        <f>SUM(D747:D750)</f>
        <v>20348.8</v>
      </c>
    </row>
    <row r="752" spans="1:4" s="70" customFormat="1" ht="13.5" thickBot="1">
      <c r="A752" s="156">
        <f>'wykaz jednostek'!A17</f>
        <v>15</v>
      </c>
      <c r="B752" s="157" t="str">
        <f>'wykaz jednostek'!B17</f>
        <v>Technikum nr 2 w Studzieńcu</v>
      </c>
      <c r="C752" s="158"/>
      <c r="D752" s="159"/>
    </row>
    <row r="753" spans="1:4" s="70" customFormat="1" ht="12.75">
      <c r="A753" s="130">
        <f>'wykaz jednostek'!A18</f>
        <v>16</v>
      </c>
      <c r="B753" s="131" t="str">
        <f>'wykaz jednostek'!B18</f>
        <v>Samodzielny Publiczny Zespół Zakładów Opieki Zdrowotnej w Sierpcu</v>
      </c>
      <c r="C753" s="132"/>
      <c r="D753" s="133"/>
    </row>
    <row r="754" spans="1:4" s="70" customFormat="1" ht="12.75">
      <c r="A754" s="44">
        <v>1</v>
      </c>
      <c r="B754" s="116" t="s">
        <v>438</v>
      </c>
      <c r="C754" s="37">
        <v>2006</v>
      </c>
      <c r="D754" s="173">
        <v>1270</v>
      </c>
    </row>
    <row r="755" spans="1:4" ht="18" customHeight="1" thickBot="1">
      <c r="A755" s="113"/>
      <c r="B755" s="121" t="s">
        <v>610</v>
      </c>
      <c r="C755" s="122"/>
      <c r="D755" s="123">
        <f>SUM(D754:D754)</f>
        <v>1270</v>
      </c>
    </row>
    <row r="756" spans="1:4" ht="12.75">
      <c r="A756" s="11"/>
      <c r="B756" s="16"/>
      <c r="C756" s="11"/>
      <c r="D756" s="31"/>
    </row>
    <row r="757" spans="1:4" ht="13.5" thickBot="1">
      <c r="A757" s="11"/>
      <c r="B757" s="16"/>
      <c r="C757" s="11"/>
      <c r="D757" s="31"/>
    </row>
    <row r="758" spans="1:5" s="70" customFormat="1" ht="26.25" customHeight="1">
      <c r="A758" s="271" t="s">
        <v>521</v>
      </c>
      <c r="B758" s="272"/>
      <c r="C758" s="272"/>
      <c r="D758" s="273"/>
      <c r="E758" s="112"/>
    </row>
    <row r="759" spans="1:4" s="70" customFormat="1" ht="39" thickBot="1">
      <c r="A759" s="45" t="s">
        <v>485</v>
      </c>
      <c r="B759" s="57" t="s">
        <v>522</v>
      </c>
      <c r="C759" s="4" t="s">
        <v>517</v>
      </c>
      <c r="D759" s="30" t="s">
        <v>518</v>
      </c>
    </row>
    <row r="760" spans="1:4" s="70" customFormat="1" ht="12.75">
      <c r="A760" s="130">
        <f>'wykaz jednostek'!A3</f>
        <v>1</v>
      </c>
      <c r="B760" s="131" t="str">
        <f>'wykaz jednostek'!B3</f>
        <v>Centrum Kształcenia Praktycznego w Sierpcu</v>
      </c>
      <c r="C760" s="132"/>
      <c r="D760" s="133"/>
    </row>
    <row r="761" spans="1:4" ht="12.75">
      <c r="A761" s="128">
        <v>1</v>
      </c>
      <c r="B761" s="43" t="s">
        <v>622</v>
      </c>
      <c r="C761" s="38">
        <v>2007</v>
      </c>
      <c r="D761" s="106">
        <v>11500</v>
      </c>
    </row>
    <row r="762" spans="1:4" s="70" customFormat="1" ht="26.25" customHeight="1" thickBot="1">
      <c r="A762" s="45"/>
      <c r="B762" s="57" t="s">
        <v>610</v>
      </c>
      <c r="C762" s="4"/>
      <c r="D762" s="30">
        <f>SUM(D761)</f>
        <v>11500</v>
      </c>
    </row>
    <row r="763" spans="1:4" s="70" customFormat="1" ht="13.5" thickBot="1">
      <c r="A763" s="152">
        <f>'wykaz jednostek'!A4</f>
        <v>2</v>
      </c>
      <c r="B763" s="153" t="str">
        <f>'wykaz jednostek'!B4</f>
        <v>Dom Pomocy Społecznej w Szczutowie</v>
      </c>
      <c r="C763" s="154"/>
      <c r="D763" s="155"/>
    </row>
    <row r="764" spans="1:4" s="70" customFormat="1" ht="13.5" thickBot="1">
      <c r="A764" s="152">
        <f>'wykaz jednostek'!A5</f>
        <v>3</v>
      </c>
      <c r="B764" s="153" t="str">
        <f>'wykaz jednostek'!B5</f>
        <v>Kryta Pływalnia w Sierpcu</v>
      </c>
      <c r="C764" s="154"/>
      <c r="D764" s="155"/>
    </row>
    <row r="765" spans="1:4" s="70" customFormat="1" ht="13.5" thickBot="1">
      <c r="A765" s="152">
        <f>'wykaz jednostek'!A6</f>
        <v>4</v>
      </c>
      <c r="B765" s="153" t="str">
        <f>'wykaz jednostek'!B6</f>
        <v>Liceum Ogólnokształcące w Sierpcu</v>
      </c>
      <c r="C765" s="154"/>
      <c r="D765" s="155"/>
    </row>
    <row r="766" spans="1:4" s="70" customFormat="1" ht="13.5" thickBot="1">
      <c r="A766" s="152">
        <f>'wykaz jednostek'!A7</f>
        <v>5</v>
      </c>
      <c r="B766" s="153" t="str">
        <f>'wykaz jednostek'!B7</f>
        <v>Ognisko Pracy Pozaszkolnej w Sierpcu</v>
      </c>
      <c r="C766" s="154"/>
      <c r="D766" s="155"/>
    </row>
    <row r="767" spans="1:4" s="70" customFormat="1" ht="13.5" thickBot="1">
      <c r="A767" s="152">
        <f>'wykaz jednostek'!A8</f>
        <v>6</v>
      </c>
      <c r="B767" s="153" t="str">
        <f>'wykaz jednostek'!B8</f>
        <v>Poradnia Psychologiczno-Pedagogiczna w Sierpcu</v>
      </c>
      <c r="C767" s="154"/>
      <c r="D767" s="155"/>
    </row>
    <row r="768" spans="1:4" s="70" customFormat="1" ht="13.5" thickBot="1">
      <c r="A768" s="152">
        <f>'wykaz jednostek'!A9</f>
        <v>7</v>
      </c>
      <c r="B768" s="153" t="str">
        <f>'wykaz jednostek'!B9</f>
        <v>Powiatowe Centrum Pomocy Rodzinie w Sierpcu</v>
      </c>
      <c r="C768" s="154"/>
      <c r="D768" s="155"/>
    </row>
    <row r="769" spans="1:4" s="70" customFormat="1" ht="13.5" thickBot="1">
      <c r="A769" s="152">
        <f>'wykaz jednostek'!A10</f>
        <v>8</v>
      </c>
      <c r="B769" s="153" t="str">
        <f>'wykaz jednostek'!B10</f>
        <v>Powiatowy Urząd Pracy w Sierpcu</v>
      </c>
      <c r="C769" s="154"/>
      <c r="D769" s="155"/>
    </row>
    <row r="770" spans="1:4" s="70" customFormat="1" ht="13.5" thickBot="1">
      <c r="A770" s="152">
        <f>'wykaz jednostek'!A11</f>
        <v>9</v>
      </c>
      <c r="B770" s="153" t="str">
        <f>'wykaz jednostek'!B11</f>
        <v>Powiatowy Zespół Jednostek Budżetowych w Sierpcu </v>
      </c>
      <c r="C770" s="154"/>
      <c r="D770" s="155"/>
    </row>
    <row r="771" spans="1:4" s="70" customFormat="1" ht="13.5" thickBot="1">
      <c r="A771" s="152">
        <f>'wykaz jednostek'!A12</f>
        <v>10</v>
      </c>
      <c r="B771" s="153" t="str">
        <f>'wykaz jednostek'!B12</f>
        <v>Specjalny Ośrodek Szkolno-Wychowawczy w Sierpcu</v>
      </c>
      <c r="C771" s="154"/>
      <c r="D771" s="155"/>
    </row>
    <row r="772" spans="1:4" s="70" customFormat="1" ht="13.5" thickBot="1">
      <c r="A772" s="152">
        <f>'wykaz jednostek'!A13</f>
        <v>11</v>
      </c>
      <c r="B772" s="153" t="str">
        <f>'wykaz jednostek'!B13</f>
        <v>Starostwo Powiatowe w Sierpcu</v>
      </c>
      <c r="C772" s="154"/>
      <c r="D772" s="155"/>
    </row>
    <row r="773" spans="1:4" s="70" customFormat="1" ht="13.5" thickBot="1">
      <c r="A773" s="156">
        <f>'wykaz jednostek'!A14</f>
        <v>12</v>
      </c>
      <c r="B773" s="157" t="str">
        <f>'wykaz jednostek'!B14</f>
        <v>Zarząd Dróg Powiatowych w Sierpcu</v>
      </c>
      <c r="C773" s="158"/>
      <c r="D773" s="159"/>
    </row>
    <row r="774" spans="1:4" s="70" customFormat="1" ht="12.75">
      <c r="A774" s="130">
        <f>'wykaz jednostek'!A15</f>
        <v>13</v>
      </c>
      <c r="B774" s="131" t="str">
        <f>'wykaz jednostek'!B15</f>
        <v>Zespół Szkól Nr 1 w Sierpcu</v>
      </c>
      <c r="C774" s="132"/>
      <c r="D774" s="133"/>
    </row>
    <row r="775" spans="1:4" ht="12.75">
      <c r="A775" s="128">
        <v>1</v>
      </c>
      <c r="B775" s="43" t="s">
        <v>265</v>
      </c>
      <c r="C775" s="38">
        <v>2004</v>
      </c>
      <c r="D775" s="106">
        <v>6679.62</v>
      </c>
    </row>
    <row r="776" spans="1:4" ht="12.75">
      <c r="A776" s="128">
        <v>2</v>
      </c>
      <c r="B776" s="43" t="s">
        <v>266</v>
      </c>
      <c r="C776" s="38">
        <v>2004</v>
      </c>
      <c r="D776" s="106">
        <v>2441.22</v>
      </c>
    </row>
    <row r="777" spans="1:4" ht="12.75">
      <c r="A777" s="128">
        <v>3</v>
      </c>
      <c r="B777" s="43" t="s">
        <v>265</v>
      </c>
      <c r="C777" s="38">
        <v>2006</v>
      </c>
      <c r="D777" s="106">
        <v>10524.48</v>
      </c>
    </row>
    <row r="778" spans="1:4" s="70" customFormat="1" ht="26.25" customHeight="1" thickBot="1">
      <c r="A778" s="45"/>
      <c r="B778" s="57" t="s">
        <v>610</v>
      </c>
      <c r="C778" s="4"/>
      <c r="D778" s="30">
        <f>SUM(D775:D777)</f>
        <v>19645.32</v>
      </c>
    </row>
    <row r="779" spans="1:4" s="70" customFormat="1" ht="12.75">
      <c r="A779" s="130">
        <f>'wykaz jednostek'!A16</f>
        <v>14</v>
      </c>
      <c r="B779" s="131" t="str">
        <f>'wykaz jednostek'!B16</f>
        <v>Zespół Szkół Zawodowych Nr 2 w Sierpcu</v>
      </c>
      <c r="C779" s="132"/>
      <c r="D779" s="133"/>
    </row>
    <row r="780" spans="1:4" ht="12.75">
      <c r="A780" s="128">
        <v>1</v>
      </c>
      <c r="B780" s="43" t="s">
        <v>333</v>
      </c>
      <c r="C780" s="38">
        <v>2006</v>
      </c>
      <c r="D780" s="106">
        <v>9171.96</v>
      </c>
    </row>
    <row r="781" spans="1:4" s="70" customFormat="1" ht="26.25" customHeight="1" thickBot="1">
      <c r="A781" s="45"/>
      <c r="B781" s="57" t="s">
        <v>610</v>
      </c>
      <c r="C781" s="4"/>
      <c r="D781" s="30">
        <v>9171.96</v>
      </c>
    </row>
    <row r="782" spans="1:4" s="70" customFormat="1" ht="13.5" thickBot="1">
      <c r="A782" s="156">
        <f>'wykaz jednostek'!A17</f>
        <v>15</v>
      </c>
      <c r="B782" s="157" t="str">
        <f>'wykaz jednostek'!B17</f>
        <v>Technikum nr 2 w Studzieńcu</v>
      </c>
      <c r="C782" s="158"/>
      <c r="D782" s="159"/>
    </row>
    <row r="783" spans="1:4" s="70" customFormat="1" ht="12.75">
      <c r="A783" s="130">
        <f>'wykaz jednostek'!A18</f>
        <v>16</v>
      </c>
      <c r="B783" s="131" t="str">
        <f>'wykaz jednostek'!B18</f>
        <v>Samodzielny Publiczny Zespół Zakładów Opieki Zdrowotnej w Sierpcu</v>
      </c>
      <c r="C783" s="132"/>
      <c r="D783" s="133"/>
    </row>
    <row r="784" spans="1:4" ht="12.75">
      <c r="A784" s="128">
        <v>1</v>
      </c>
      <c r="B784" s="43" t="s">
        <v>265</v>
      </c>
      <c r="C784" s="38">
        <v>2007</v>
      </c>
      <c r="D784" s="106">
        <v>19861.6</v>
      </c>
    </row>
    <row r="785" spans="1:4" s="70" customFormat="1" ht="26.25" customHeight="1" thickBot="1">
      <c r="A785" s="7"/>
      <c r="B785" s="118" t="s">
        <v>610</v>
      </c>
      <c r="C785" s="80"/>
      <c r="D785" s="119">
        <f>SUM(D784:D784)</f>
        <v>19861.6</v>
      </c>
    </row>
    <row r="786" spans="1:4" ht="18" customHeight="1">
      <c r="A786" s="11"/>
      <c r="B786" s="16"/>
      <c r="C786" s="11"/>
      <c r="D786" s="31"/>
    </row>
    <row r="787" spans="1:4" ht="16.5" customHeight="1">
      <c r="A787" s="11"/>
      <c r="B787" s="16"/>
      <c r="C787" s="11"/>
      <c r="D787" s="31"/>
    </row>
    <row r="788" spans="1:4" ht="16.5" customHeight="1">
      <c r="A788" s="11"/>
      <c r="B788" s="16"/>
      <c r="C788" s="11"/>
      <c r="D788" s="31"/>
    </row>
    <row r="789" spans="1:3" ht="13.5" thickBot="1">
      <c r="A789" s="11"/>
      <c r="B789" s="16"/>
      <c r="C789" s="11"/>
    </row>
    <row r="790" spans="1:4" s="70" customFormat="1" ht="12.75">
      <c r="A790" s="53"/>
      <c r="B790" s="174" t="s">
        <v>463</v>
      </c>
      <c r="C790" s="83"/>
      <c r="D790" s="85">
        <f>SUM(D505,D469,D423,D413,D220,D202,D191,D104,D90,D74,D66,D33,D23,D11)</f>
        <v>1704944.6570000001</v>
      </c>
    </row>
    <row r="791" spans="1:4" s="70" customFormat="1" ht="12.75">
      <c r="A791" s="53"/>
      <c r="B791" s="175" t="s">
        <v>464</v>
      </c>
      <c r="C791" s="10"/>
      <c r="D791" s="176">
        <f>SUM(D751,D745,D730,D700,D695,D684,D681,D677,D674,D669,D666,D662)</f>
        <v>196684.98</v>
      </c>
    </row>
    <row r="792" spans="1:4" s="70" customFormat="1" ht="13.5" thickBot="1">
      <c r="A792" s="53"/>
      <c r="B792" s="275" t="s">
        <v>465</v>
      </c>
      <c r="C792" s="276"/>
      <c r="D792" s="277">
        <f>SUM(D781,D778,D762)</f>
        <v>40317.28</v>
      </c>
    </row>
    <row r="793" spans="1:4" ht="12.75">
      <c r="A793" s="11"/>
      <c r="B793" s="16"/>
      <c r="C793" s="11"/>
      <c r="D793" s="31"/>
    </row>
  </sheetData>
  <mergeCells count="3">
    <mergeCell ref="A5:D5"/>
    <mergeCell ref="A656:D656"/>
    <mergeCell ref="A758:D75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C39"/>
  <sheetViews>
    <sheetView workbookViewId="0" topLeftCell="A1">
      <selection activeCell="A3" sqref="A3"/>
    </sheetView>
  </sheetViews>
  <sheetFormatPr defaultColWidth="9.140625" defaultRowHeight="12.75"/>
  <cols>
    <col min="1" max="1" width="67.7109375" style="19" bestFit="1" customWidth="1"/>
    <col min="2" max="2" width="28.00390625" style="20" customWidth="1"/>
    <col min="3" max="3" width="10.140625" style="19" bestFit="1" customWidth="1"/>
    <col min="4" max="16384" width="9.140625" style="19" customWidth="1"/>
  </cols>
  <sheetData>
    <row r="1" spans="1:2" ht="12.75">
      <c r="A1" s="21"/>
      <c r="B1" s="18"/>
    </row>
    <row r="2" ht="13.5" thickBot="1">
      <c r="A2" s="70" t="s">
        <v>892</v>
      </c>
    </row>
    <row r="3" spans="1:2" ht="76.5">
      <c r="A3" s="24" t="s">
        <v>523</v>
      </c>
      <c r="B3" s="25" t="s">
        <v>524</v>
      </c>
    </row>
    <row r="4" spans="1:3" ht="12.75">
      <c r="A4" s="26" t="str">
        <f>'wykaz jednostek'!B3</f>
        <v>Centrum Kształcenia Praktycznego w Sierpcu</v>
      </c>
      <c r="B4" s="27">
        <v>230839.73</v>
      </c>
      <c r="C4" s="278"/>
    </row>
    <row r="5" spans="1:2" s="42" customFormat="1" ht="22.5" customHeight="1">
      <c r="A5" s="39" t="s">
        <v>286</v>
      </c>
      <c r="B5" s="55">
        <v>230840.73</v>
      </c>
    </row>
    <row r="6" spans="1:2" ht="12.75">
      <c r="A6" s="26" t="str">
        <f>'wykaz jednostek'!B4</f>
        <v>Dom Pomocy Społecznej w Szczutowie</v>
      </c>
      <c r="B6" s="27"/>
    </row>
    <row r="7" spans="1:2" s="42" customFormat="1" ht="22.5" customHeight="1">
      <c r="A7" s="39" t="s">
        <v>286</v>
      </c>
      <c r="B7" s="279">
        <v>777060.89</v>
      </c>
    </row>
    <row r="8" spans="1:2" s="42" customFormat="1" ht="15.75" customHeight="1">
      <c r="A8" s="39" t="s">
        <v>287</v>
      </c>
      <c r="B8" s="279">
        <v>16000</v>
      </c>
    </row>
    <row r="9" spans="1:2" ht="12.75">
      <c r="A9" s="26" t="str">
        <f>'wykaz jednostek'!B5</f>
        <v>Kryta Pływalnia w Sierpcu</v>
      </c>
      <c r="B9" s="27"/>
    </row>
    <row r="10" spans="1:2" s="42" customFormat="1" ht="22.5" customHeight="1">
      <c r="A10" s="39" t="s">
        <v>286</v>
      </c>
      <c r="B10" s="55">
        <v>412285.9</v>
      </c>
    </row>
    <row r="11" spans="1:2" ht="12.75">
      <c r="A11" s="26" t="str">
        <f>'wykaz jednostek'!B6</f>
        <v>Liceum Ogólnokształcące w Sierpcu</v>
      </c>
      <c r="B11" s="27"/>
    </row>
    <row r="12" spans="1:2" s="42" customFormat="1" ht="22.5" customHeight="1">
      <c r="A12" s="39" t="s">
        <v>286</v>
      </c>
      <c r="B12" s="55">
        <v>74342.01</v>
      </c>
    </row>
    <row r="13" spans="1:2" ht="12.75">
      <c r="A13" s="26" t="str">
        <f>'wykaz jednostek'!B7</f>
        <v>Ognisko Pracy Pozaszkolnej w Sierpcu</v>
      </c>
      <c r="B13" s="27"/>
    </row>
    <row r="14" spans="1:2" s="42" customFormat="1" ht="22.5" customHeight="1">
      <c r="A14" s="39" t="s">
        <v>286</v>
      </c>
      <c r="B14" s="55">
        <v>49579.89</v>
      </c>
    </row>
    <row r="15" spans="1:2" ht="12.75">
      <c r="A15" s="26" t="str">
        <f>'wykaz jednostek'!B8</f>
        <v>Poradnia Psychologiczno-Pedagogiczna w Sierpcu</v>
      </c>
      <c r="B15" s="27"/>
    </row>
    <row r="16" spans="1:2" s="42" customFormat="1" ht="22.5" customHeight="1">
      <c r="A16" s="39" t="s">
        <v>286</v>
      </c>
      <c r="B16" s="55">
        <v>90800.6</v>
      </c>
    </row>
    <row r="17" spans="1:2" ht="12.75">
      <c r="A17" s="26" t="str">
        <f>'wykaz jednostek'!B9</f>
        <v>Powiatowe Centrum Pomocy Rodzinie w Sierpcu</v>
      </c>
      <c r="B17" s="27"/>
    </row>
    <row r="18" spans="1:2" s="48" customFormat="1" ht="22.5" customHeight="1">
      <c r="A18" s="39" t="s">
        <v>286</v>
      </c>
      <c r="B18" s="280">
        <v>54180.68</v>
      </c>
    </row>
    <row r="19" spans="1:2" ht="12.75">
      <c r="A19" s="26" t="str">
        <f>'wykaz jednostek'!B10</f>
        <v>Powiatowy Urząd Pracy w Sierpcu</v>
      </c>
      <c r="B19" s="27"/>
    </row>
    <row r="20" spans="1:2" s="48" customFormat="1" ht="22.5" customHeight="1">
      <c r="A20" s="39" t="s">
        <v>286</v>
      </c>
      <c r="B20" s="280">
        <v>315126.87</v>
      </c>
    </row>
    <row r="21" spans="1:2" ht="12.75">
      <c r="A21" s="26" t="str">
        <f>'wykaz jednostek'!B11</f>
        <v>Powiatowy Zespół Jednostek Budżetowych w Sierpcu </v>
      </c>
      <c r="B21" s="27"/>
    </row>
    <row r="22" spans="1:2" s="42" customFormat="1" ht="22.5" customHeight="1">
      <c r="A22" s="39" t="s">
        <v>286</v>
      </c>
      <c r="B22" s="280">
        <v>18615.19</v>
      </c>
    </row>
    <row r="23" spans="1:2" ht="12.75">
      <c r="A23" s="26" t="str">
        <f>'wykaz jednostek'!B12</f>
        <v>Specjalny Ośrodek Szkolno-Wychowawczy w Sierpcu</v>
      </c>
      <c r="B23" s="27"/>
    </row>
    <row r="24" spans="1:2" s="42" customFormat="1" ht="22.5" customHeight="1">
      <c r="A24" s="39" t="s">
        <v>286</v>
      </c>
      <c r="B24" s="55">
        <v>703615.79</v>
      </c>
    </row>
    <row r="25" spans="1:2" ht="12.75">
      <c r="A25" s="26" t="str">
        <f>'wykaz jednostek'!B13</f>
        <v>Starostwo Powiatowe w Sierpcu</v>
      </c>
      <c r="B25" s="27"/>
    </row>
    <row r="26" spans="1:2" s="42" customFormat="1" ht="22.5" customHeight="1">
      <c r="A26" s="39" t="s">
        <v>286</v>
      </c>
      <c r="B26" s="281">
        <v>1013979.8</v>
      </c>
    </row>
    <row r="27" spans="1:2" ht="12.75">
      <c r="A27" s="26" t="str">
        <f>'wykaz jednostek'!B14</f>
        <v>Zarząd Dróg Powiatowych w Sierpcu</v>
      </c>
      <c r="B27" s="27"/>
    </row>
    <row r="28" spans="1:2" s="42" customFormat="1" ht="22.5" customHeight="1">
      <c r="A28" s="39" t="s">
        <v>286</v>
      </c>
      <c r="B28" s="281">
        <v>142403.46</v>
      </c>
    </row>
    <row r="29" spans="1:2" ht="12.75">
      <c r="A29" s="26" t="str">
        <f>'wykaz jednostek'!B15</f>
        <v>Zespół Szkól Nr 1 w Sierpcu</v>
      </c>
      <c r="B29" s="27"/>
    </row>
    <row r="30" spans="1:2" s="42" customFormat="1" ht="22.5" customHeight="1">
      <c r="A30" s="39" t="s">
        <v>286</v>
      </c>
      <c r="B30" s="55">
        <v>516623.06</v>
      </c>
    </row>
    <row r="31" spans="1:2" ht="12.75">
      <c r="A31" s="26" t="str">
        <f>'wykaz jednostek'!B16</f>
        <v>Zespół Szkół Zawodowych Nr 2 w Sierpcu</v>
      </c>
      <c r="B31" s="27"/>
    </row>
    <row r="32" spans="1:2" s="42" customFormat="1" ht="22.5" customHeight="1">
      <c r="A32" s="39" t="s">
        <v>286</v>
      </c>
      <c r="B32" s="55"/>
    </row>
    <row r="33" spans="1:2" ht="12.75">
      <c r="A33" s="26" t="str">
        <f>'wykaz jednostek'!B17</f>
        <v>Technikum nr 2 w Studzieńcu</v>
      </c>
      <c r="B33" s="27"/>
    </row>
    <row r="34" spans="1:2" ht="12.75">
      <c r="A34" s="26" t="str">
        <f>'wykaz jednostek'!B18</f>
        <v>Samodzielny Publiczny Zespół Zakładów Opieki Zdrowotnej w Sierpcu</v>
      </c>
      <c r="B34" s="27"/>
    </row>
    <row r="35" spans="1:2" s="42" customFormat="1" ht="22.5" customHeight="1">
      <c r="A35" s="39" t="s">
        <v>286</v>
      </c>
      <c r="B35" s="55">
        <v>3687160.91</v>
      </c>
    </row>
    <row r="37" ht="13.5" thickBot="1"/>
    <row r="38" spans="1:2" ht="15.75">
      <c r="A38" s="177" t="s">
        <v>449</v>
      </c>
      <c r="B38" s="178">
        <f>SUM(B30,B28,B26,B24,B22,B20,B18,B15:B16,B14,B12,B10,B7,B5)</f>
        <v>4399454.870000001</v>
      </c>
    </row>
    <row r="39" spans="1:2" ht="16.5" thickBot="1">
      <c r="A39" s="179" t="s">
        <v>450</v>
      </c>
      <c r="B39" s="180">
        <f>SUM(B8)</f>
        <v>16000</v>
      </c>
    </row>
  </sheetData>
  <printOptions/>
  <pageMargins left="0.33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Y75"/>
  <sheetViews>
    <sheetView zoomScale="75" zoomScaleNormal="75" zoomScaleSheetLayoutView="50" workbookViewId="0" topLeftCell="A1">
      <selection activeCell="B4" sqref="B4:B6"/>
    </sheetView>
  </sheetViews>
  <sheetFormatPr defaultColWidth="9.140625" defaultRowHeight="12.75"/>
  <cols>
    <col min="1" max="1" width="4.57421875" style="12" customWidth="1"/>
    <col min="2" max="2" width="25.140625" style="12" customWidth="1"/>
    <col min="3" max="3" width="12.57421875" style="12" customWidth="1"/>
    <col min="4" max="4" width="20.57421875" style="12" customWidth="1"/>
    <col min="5" max="5" width="11.421875" style="12" customWidth="1"/>
    <col min="6" max="6" width="16.7109375" style="12" customWidth="1"/>
    <col min="7" max="7" width="14.8515625" style="12" customWidth="1"/>
    <col min="8" max="8" width="16.28125" style="12" customWidth="1"/>
    <col min="9" max="9" width="8.8515625" style="12" customWidth="1"/>
    <col min="10" max="10" width="9.140625" style="12" customWidth="1"/>
    <col min="11" max="11" width="12.57421875" style="12" customWidth="1"/>
    <col min="12" max="12" width="16.28125" style="12" customWidth="1"/>
    <col min="13" max="15" width="16.00390625" style="12" customWidth="1"/>
    <col min="16" max="16" width="11.140625" style="12" customWidth="1"/>
    <col min="17" max="17" width="20.28125" style="12" customWidth="1"/>
    <col min="18" max="18" width="17.00390625" style="261" customWidth="1"/>
    <col min="19" max="19" width="14.8515625" style="12" customWidth="1"/>
    <col min="20" max="20" width="16.28125" style="12" customWidth="1"/>
    <col min="21" max="21" width="11.57421875" style="12" customWidth="1"/>
    <col min="22" max="22" width="12.57421875" style="12" customWidth="1"/>
    <col min="23" max="23" width="11.7109375" style="12" customWidth="1"/>
    <col min="24" max="24" width="11.140625" style="12" customWidth="1"/>
    <col min="25" max="25" width="12.28125" style="14" customWidth="1"/>
    <col min="26" max="16384" width="9.140625" style="12" customWidth="1"/>
  </cols>
  <sheetData>
    <row r="1" spans="1:5" ht="12.75">
      <c r="A1" s="137"/>
      <c r="B1" s="137"/>
      <c r="C1" s="137"/>
      <c r="D1" s="137"/>
      <c r="E1" s="137"/>
    </row>
    <row r="2" spans="1:25" ht="13.5" customHeight="1" thickBot="1">
      <c r="A2" s="70" t="s">
        <v>893</v>
      </c>
      <c r="B2" s="70"/>
      <c r="X2" s="297"/>
      <c r="Y2" s="297"/>
    </row>
    <row r="3" spans="1:25" s="9" customFormat="1" ht="23.25" customHeight="1">
      <c r="A3" s="298" t="s">
        <v>525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300"/>
    </row>
    <row r="4" spans="1:25" s="9" customFormat="1" ht="12.75" customHeight="1">
      <c r="A4" s="252" t="s">
        <v>484</v>
      </c>
      <c r="B4" s="295" t="s">
        <v>526</v>
      </c>
      <c r="C4" s="295" t="s">
        <v>527</v>
      </c>
      <c r="D4" s="295" t="s">
        <v>528</v>
      </c>
      <c r="E4" s="295" t="s">
        <v>529</v>
      </c>
      <c r="F4" s="295" t="s">
        <v>530</v>
      </c>
      <c r="G4" s="295" t="s">
        <v>531</v>
      </c>
      <c r="H4" s="295"/>
      <c r="I4" s="295" t="s">
        <v>532</v>
      </c>
      <c r="J4" s="295" t="s">
        <v>533</v>
      </c>
      <c r="K4" s="295" t="s">
        <v>534</v>
      </c>
      <c r="L4" s="295" t="s">
        <v>535</v>
      </c>
      <c r="M4" s="295" t="s">
        <v>536</v>
      </c>
      <c r="N4" s="295" t="s">
        <v>537</v>
      </c>
      <c r="O4" s="295" t="s">
        <v>538</v>
      </c>
      <c r="P4" s="295" t="s">
        <v>539</v>
      </c>
      <c r="Q4" s="295" t="s">
        <v>540</v>
      </c>
      <c r="R4" s="303" t="s">
        <v>452</v>
      </c>
      <c r="S4" s="295" t="s">
        <v>541</v>
      </c>
      <c r="T4" s="295"/>
      <c r="U4" s="295" t="s">
        <v>542</v>
      </c>
      <c r="V4" s="295"/>
      <c r="W4" s="295" t="s">
        <v>543</v>
      </c>
      <c r="X4" s="295"/>
      <c r="Y4" s="301" t="s">
        <v>188</v>
      </c>
    </row>
    <row r="5" spans="1:25" s="9" customFormat="1" ht="18.75" customHeight="1">
      <c r="A5" s="252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303"/>
      <c r="S5" s="295"/>
      <c r="T5" s="295"/>
      <c r="U5" s="295"/>
      <c r="V5" s="295"/>
      <c r="W5" s="295"/>
      <c r="X5" s="295"/>
      <c r="Y5" s="301"/>
    </row>
    <row r="6" spans="1:25" s="9" customFormat="1" ht="34.5" customHeight="1" thickBot="1">
      <c r="A6" s="294"/>
      <c r="B6" s="296"/>
      <c r="C6" s="296"/>
      <c r="D6" s="296"/>
      <c r="E6" s="296"/>
      <c r="F6" s="296"/>
      <c r="G6" s="4" t="s">
        <v>544</v>
      </c>
      <c r="H6" s="4" t="s">
        <v>545</v>
      </c>
      <c r="I6" s="296"/>
      <c r="J6" s="296"/>
      <c r="K6" s="296"/>
      <c r="L6" s="296"/>
      <c r="M6" s="296"/>
      <c r="N6" s="296"/>
      <c r="O6" s="296"/>
      <c r="P6" s="296"/>
      <c r="Q6" s="296"/>
      <c r="R6" s="304"/>
      <c r="S6" s="4" t="s">
        <v>544</v>
      </c>
      <c r="T6" s="4" t="s">
        <v>545</v>
      </c>
      <c r="U6" s="4" t="s">
        <v>546</v>
      </c>
      <c r="V6" s="4" t="s">
        <v>547</v>
      </c>
      <c r="W6" s="4" t="s">
        <v>546</v>
      </c>
      <c r="X6" s="4" t="s">
        <v>547</v>
      </c>
      <c r="Y6" s="302"/>
    </row>
    <row r="7" spans="1:25" s="9" customFormat="1" ht="34.5" customHeight="1">
      <c r="A7" s="130">
        <f>'wykaz jednostek'!A3</f>
        <v>1</v>
      </c>
      <c r="B7" s="131" t="str">
        <f>'wykaz jednostek'!B3</f>
        <v>Centrum Kształcenia Praktycznego w Sierpcu</v>
      </c>
      <c r="C7" s="197"/>
      <c r="D7" s="197"/>
      <c r="E7" s="197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262"/>
      <c r="S7" s="132"/>
      <c r="T7" s="132"/>
      <c r="U7" s="132"/>
      <c r="V7" s="132"/>
      <c r="W7" s="132"/>
      <c r="X7" s="132"/>
      <c r="Y7" s="198"/>
    </row>
    <row r="8" spans="1:25" ht="24.75" customHeight="1">
      <c r="A8" s="128">
        <v>1</v>
      </c>
      <c r="B8" s="38" t="s">
        <v>624</v>
      </c>
      <c r="C8" s="38">
        <v>1.5</v>
      </c>
      <c r="D8" s="38" t="s">
        <v>625</v>
      </c>
      <c r="E8" s="38" t="s">
        <v>626</v>
      </c>
      <c r="F8" s="38" t="s">
        <v>627</v>
      </c>
      <c r="G8" s="38"/>
      <c r="H8" s="38"/>
      <c r="I8" s="38">
        <v>1498</v>
      </c>
      <c r="J8" s="38">
        <v>1998</v>
      </c>
      <c r="K8" s="38" t="s">
        <v>628</v>
      </c>
      <c r="L8" s="38" t="s">
        <v>629</v>
      </c>
      <c r="M8" s="38">
        <v>5</v>
      </c>
      <c r="N8" s="38" t="s">
        <v>630</v>
      </c>
      <c r="O8" s="38">
        <v>1595</v>
      </c>
      <c r="P8" s="38">
        <v>271301</v>
      </c>
      <c r="Q8" s="38"/>
      <c r="R8" s="264">
        <v>5900</v>
      </c>
      <c r="S8" s="38"/>
      <c r="T8" s="38"/>
      <c r="U8" s="204">
        <v>39613</v>
      </c>
      <c r="V8" s="204">
        <v>39978</v>
      </c>
      <c r="W8" s="204">
        <v>39613</v>
      </c>
      <c r="X8" s="204">
        <v>39978</v>
      </c>
      <c r="Y8" s="199"/>
    </row>
    <row r="9" spans="1:25" ht="24.75" customHeight="1">
      <c r="A9" s="128">
        <v>2</v>
      </c>
      <c r="B9" s="38" t="s">
        <v>624</v>
      </c>
      <c r="C9" s="38">
        <v>1.4</v>
      </c>
      <c r="D9" s="38" t="s">
        <v>631</v>
      </c>
      <c r="E9" s="38" t="s">
        <v>632</v>
      </c>
      <c r="F9" s="38" t="s">
        <v>627</v>
      </c>
      <c r="G9" s="38"/>
      <c r="H9" s="38"/>
      <c r="I9" s="38">
        <v>1349</v>
      </c>
      <c r="J9" s="38">
        <v>2000</v>
      </c>
      <c r="K9" s="38" t="s">
        <v>633</v>
      </c>
      <c r="L9" s="38" t="s">
        <v>634</v>
      </c>
      <c r="M9" s="38">
        <v>5</v>
      </c>
      <c r="N9" s="38">
        <v>580</v>
      </c>
      <c r="O9" s="38">
        <v>1595</v>
      </c>
      <c r="P9" s="38">
        <v>255900</v>
      </c>
      <c r="Q9" s="38"/>
      <c r="R9" s="264">
        <v>7500</v>
      </c>
      <c r="S9" s="38"/>
      <c r="T9" s="38"/>
      <c r="U9" s="204">
        <v>39645</v>
      </c>
      <c r="V9" s="204">
        <v>40010</v>
      </c>
      <c r="W9" s="204">
        <v>39645</v>
      </c>
      <c r="X9" s="204">
        <v>40010</v>
      </c>
      <c r="Y9" s="199"/>
    </row>
    <row r="10" spans="1:25" ht="24.75" customHeight="1">
      <c r="A10" s="128">
        <v>3</v>
      </c>
      <c r="B10" s="38" t="s">
        <v>635</v>
      </c>
      <c r="C10" s="38" t="s">
        <v>636</v>
      </c>
      <c r="D10" s="38" t="s">
        <v>637</v>
      </c>
      <c r="E10" s="38" t="s">
        <v>638</v>
      </c>
      <c r="F10" s="38" t="s">
        <v>627</v>
      </c>
      <c r="G10" s="38"/>
      <c r="H10" s="38"/>
      <c r="I10" s="38">
        <v>796</v>
      </c>
      <c r="J10" s="38">
        <v>2001</v>
      </c>
      <c r="K10" s="38" t="s">
        <v>639</v>
      </c>
      <c r="L10" s="38" t="s">
        <v>640</v>
      </c>
      <c r="M10" s="38">
        <v>5</v>
      </c>
      <c r="N10" s="38" t="s">
        <v>630</v>
      </c>
      <c r="O10" s="38">
        <v>1210</v>
      </c>
      <c r="P10" s="38">
        <v>174000</v>
      </c>
      <c r="Q10" s="38"/>
      <c r="R10" s="264">
        <v>5800</v>
      </c>
      <c r="S10" s="38"/>
      <c r="T10" s="38"/>
      <c r="U10" s="204">
        <v>39794</v>
      </c>
      <c r="V10" s="204">
        <v>40159</v>
      </c>
      <c r="W10" s="204">
        <v>39794</v>
      </c>
      <c r="X10" s="204">
        <v>40159</v>
      </c>
      <c r="Y10" s="199"/>
    </row>
    <row r="11" spans="1:25" ht="24.75" customHeight="1" thickBot="1">
      <c r="A11" s="201">
        <v>4</v>
      </c>
      <c r="B11" s="187" t="s">
        <v>641</v>
      </c>
      <c r="C11" s="187" t="s">
        <v>642</v>
      </c>
      <c r="D11" s="187" t="s">
        <v>643</v>
      </c>
      <c r="E11" s="187" t="s">
        <v>644</v>
      </c>
      <c r="F11" s="187" t="s">
        <v>645</v>
      </c>
      <c r="G11" s="187"/>
      <c r="H11" s="187"/>
      <c r="I11" s="187">
        <v>2120</v>
      </c>
      <c r="J11" s="187">
        <v>1997</v>
      </c>
      <c r="K11" s="187" t="s">
        <v>646</v>
      </c>
      <c r="L11" s="187" t="s">
        <v>647</v>
      </c>
      <c r="M11" s="187" t="s">
        <v>648</v>
      </c>
      <c r="N11" s="187">
        <v>925</v>
      </c>
      <c r="O11" s="187">
        <v>2500</v>
      </c>
      <c r="P11" s="187">
        <v>93583</v>
      </c>
      <c r="Q11" s="187"/>
      <c r="R11" s="265">
        <v>1900</v>
      </c>
      <c r="S11" s="187"/>
      <c r="T11" s="187"/>
      <c r="U11" s="204">
        <v>39828</v>
      </c>
      <c r="V11" s="204">
        <v>40193</v>
      </c>
      <c r="W11" s="204">
        <v>39828</v>
      </c>
      <c r="X11" s="204">
        <v>40193</v>
      </c>
      <c r="Y11" s="202"/>
    </row>
    <row r="12" spans="1:25" s="9" customFormat="1" ht="34.5" customHeight="1">
      <c r="A12" s="130">
        <f>'wykaz jednostek'!A4</f>
        <v>2</v>
      </c>
      <c r="B12" s="131" t="str">
        <f>'wykaz jednostek'!B4</f>
        <v>Dom Pomocy Społecznej w Szczutowie</v>
      </c>
      <c r="C12" s="197"/>
      <c r="D12" s="197"/>
      <c r="E12" s="197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262"/>
      <c r="S12" s="132"/>
      <c r="T12" s="132"/>
      <c r="U12" s="132"/>
      <c r="V12" s="132"/>
      <c r="W12" s="132"/>
      <c r="X12" s="132"/>
      <c r="Y12" s="198"/>
    </row>
    <row r="13" spans="1:25" ht="24.75" customHeight="1" thickBot="1">
      <c r="A13" s="201">
        <v>1</v>
      </c>
      <c r="B13" s="187" t="s">
        <v>700</v>
      </c>
      <c r="C13" s="187" t="s">
        <v>701</v>
      </c>
      <c r="D13" s="187" t="s">
        <v>702</v>
      </c>
      <c r="E13" s="187" t="s">
        <v>703</v>
      </c>
      <c r="F13" s="187" t="s">
        <v>704</v>
      </c>
      <c r="G13" s="187"/>
      <c r="H13" s="187"/>
      <c r="I13" s="187">
        <v>1868</v>
      </c>
      <c r="J13" s="187">
        <v>2001</v>
      </c>
      <c r="K13" s="187" t="s">
        <v>705</v>
      </c>
      <c r="L13" s="187" t="s">
        <v>706</v>
      </c>
      <c r="M13" s="187">
        <v>5</v>
      </c>
      <c r="N13" s="187" t="s">
        <v>707</v>
      </c>
      <c r="O13" s="187" t="s">
        <v>708</v>
      </c>
      <c r="P13" s="187" t="s">
        <v>709</v>
      </c>
      <c r="Q13" s="187" t="s">
        <v>710</v>
      </c>
      <c r="R13" s="265">
        <v>17200</v>
      </c>
      <c r="S13" s="187" t="s">
        <v>711</v>
      </c>
      <c r="T13" s="203"/>
      <c r="U13" s="204">
        <v>39759</v>
      </c>
      <c r="V13" s="204">
        <v>40124</v>
      </c>
      <c r="W13" s="204">
        <v>39759</v>
      </c>
      <c r="X13" s="204">
        <v>40124</v>
      </c>
      <c r="Y13" s="202" t="s">
        <v>599</v>
      </c>
    </row>
    <row r="14" spans="1:25" s="9" customFormat="1" ht="34.5" customHeight="1" thickBot="1">
      <c r="A14" s="156">
        <f>'wykaz jednostek'!A5</f>
        <v>3</v>
      </c>
      <c r="B14" s="157" t="str">
        <f>'wykaz jednostek'!B5</f>
        <v>Kryta Pływalnia w Sierpcu</v>
      </c>
      <c r="C14" s="209"/>
      <c r="D14" s="209"/>
      <c r="E14" s="209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263"/>
      <c r="S14" s="158"/>
      <c r="T14" s="158"/>
      <c r="U14" s="132"/>
      <c r="V14" s="132"/>
      <c r="W14" s="132"/>
      <c r="X14" s="132"/>
      <c r="Y14" s="210"/>
    </row>
    <row r="15" spans="1:25" s="9" customFormat="1" ht="34.5" customHeight="1">
      <c r="A15" s="130">
        <f>'wykaz jednostek'!A6</f>
        <v>4</v>
      </c>
      <c r="B15" s="131" t="str">
        <f>'wykaz jednostek'!B6</f>
        <v>Liceum Ogólnokształcące w Sierpcu</v>
      </c>
      <c r="C15" s="197"/>
      <c r="D15" s="197"/>
      <c r="E15" s="197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262"/>
      <c r="S15" s="132"/>
      <c r="T15" s="132"/>
      <c r="U15" s="132"/>
      <c r="V15" s="132"/>
      <c r="W15" s="132"/>
      <c r="X15" s="132"/>
      <c r="Y15" s="198"/>
    </row>
    <row r="16" spans="1:25" ht="24.75" customHeight="1" thickBot="1">
      <c r="A16" s="201">
        <v>1</v>
      </c>
      <c r="B16" s="187" t="s">
        <v>772</v>
      </c>
      <c r="C16" s="187" t="s">
        <v>773</v>
      </c>
      <c r="D16" s="187" t="s">
        <v>774</v>
      </c>
      <c r="E16" s="187" t="s">
        <v>775</v>
      </c>
      <c r="F16" s="187" t="s">
        <v>776</v>
      </c>
      <c r="G16" s="187"/>
      <c r="H16" s="187"/>
      <c r="I16" s="187">
        <v>1.4</v>
      </c>
      <c r="J16" s="187">
        <v>2001</v>
      </c>
      <c r="K16" s="187" t="s">
        <v>777</v>
      </c>
      <c r="L16" s="187" t="s">
        <v>778</v>
      </c>
      <c r="M16" s="187">
        <v>5</v>
      </c>
      <c r="N16" s="187">
        <v>580</v>
      </c>
      <c r="O16" s="187">
        <v>1595</v>
      </c>
      <c r="P16" s="187">
        <v>172420</v>
      </c>
      <c r="Q16" s="187" t="s">
        <v>649</v>
      </c>
      <c r="R16" s="265">
        <v>8300</v>
      </c>
      <c r="S16" s="187" t="s">
        <v>779</v>
      </c>
      <c r="T16" s="187"/>
      <c r="U16" s="204">
        <v>39649</v>
      </c>
      <c r="V16" s="204">
        <v>40014</v>
      </c>
      <c r="W16" s="204">
        <v>39649</v>
      </c>
      <c r="X16" s="204">
        <v>40014</v>
      </c>
      <c r="Y16" s="202" t="s">
        <v>724</v>
      </c>
    </row>
    <row r="17" spans="1:25" s="9" customFormat="1" ht="34.5" customHeight="1" thickBot="1">
      <c r="A17" s="156">
        <f>'wykaz jednostek'!A7</f>
        <v>5</v>
      </c>
      <c r="B17" s="157" t="str">
        <f>'wykaz jednostek'!B7</f>
        <v>Ognisko Pracy Pozaszkolnej w Sierpcu</v>
      </c>
      <c r="C17" s="209"/>
      <c r="D17" s="209"/>
      <c r="E17" s="209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263"/>
      <c r="S17" s="158"/>
      <c r="T17" s="158"/>
      <c r="U17" s="132"/>
      <c r="V17" s="132"/>
      <c r="W17" s="132"/>
      <c r="X17" s="132"/>
      <c r="Y17" s="210"/>
    </row>
    <row r="18" spans="1:25" s="9" customFormat="1" ht="34.5" customHeight="1" thickBot="1">
      <c r="A18" s="156">
        <f>'wykaz jednostek'!A8</f>
        <v>6</v>
      </c>
      <c r="B18" s="157" t="str">
        <f>'wykaz jednostek'!B8</f>
        <v>Poradnia Psychologiczno-Pedagogiczna w Sierpcu</v>
      </c>
      <c r="C18" s="209"/>
      <c r="D18" s="209"/>
      <c r="E18" s="209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63"/>
      <c r="S18" s="158"/>
      <c r="T18" s="158"/>
      <c r="U18" s="132"/>
      <c r="V18" s="132"/>
      <c r="W18" s="132"/>
      <c r="X18" s="132"/>
      <c r="Y18" s="210"/>
    </row>
    <row r="19" spans="1:25" s="9" customFormat="1" ht="34.5" customHeight="1" thickBot="1">
      <c r="A19" s="156">
        <f>'wykaz jednostek'!A9</f>
        <v>7</v>
      </c>
      <c r="B19" s="157" t="str">
        <f>'wykaz jednostek'!B9</f>
        <v>Powiatowe Centrum Pomocy Rodzinie w Sierpcu</v>
      </c>
      <c r="C19" s="209"/>
      <c r="D19" s="209"/>
      <c r="E19" s="209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263"/>
      <c r="S19" s="158"/>
      <c r="T19" s="158"/>
      <c r="U19" s="132"/>
      <c r="V19" s="132"/>
      <c r="W19" s="132"/>
      <c r="X19" s="132"/>
      <c r="Y19" s="210"/>
    </row>
    <row r="20" spans="1:25" s="9" customFormat="1" ht="34.5" customHeight="1">
      <c r="A20" s="130">
        <f>'wykaz jednostek'!A10</f>
        <v>8</v>
      </c>
      <c r="B20" s="131" t="str">
        <f>'wykaz jednostek'!B10</f>
        <v>Powiatowy Urząd Pracy w Sierpcu</v>
      </c>
      <c r="C20" s="197"/>
      <c r="D20" s="197"/>
      <c r="E20" s="197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262"/>
      <c r="S20" s="132"/>
      <c r="T20" s="132"/>
      <c r="U20" s="132"/>
      <c r="V20" s="132"/>
      <c r="W20" s="132"/>
      <c r="X20" s="132"/>
      <c r="Y20" s="198"/>
    </row>
    <row r="21" spans="1:25" ht="33" customHeight="1" thickBot="1">
      <c r="A21" s="201">
        <v>1</v>
      </c>
      <c r="B21" s="187" t="s">
        <v>918</v>
      </c>
      <c r="C21" s="187" t="s">
        <v>919</v>
      </c>
      <c r="D21" s="187" t="s">
        <v>920</v>
      </c>
      <c r="E21" s="187" t="s">
        <v>921</v>
      </c>
      <c r="F21" s="187" t="s">
        <v>922</v>
      </c>
      <c r="G21" s="187"/>
      <c r="H21" s="187"/>
      <c r="I21" s="187" t="s">
        <v>189</v>
      </c>
      <c r="J21" s="187" t="s">
        <v>923</v>
      </c>
      <c r="K21" s="187" t="s">
        <v>924</v>
      </c>
      <c r="L21" s="187" t="s">
        <v>925</v>
      </c>
      <c r="M21" s="187" t="s">
        <v>926</v>
      </c>
      <c r="N21" s="187" t="s">
        <v>927</v>
      </c>
      <c r="O21" s="187" t="s">
        <v>928</v>
      </c>
      <c r="P21" s="187" t="s">
        <v>929</v>
      </c>
      <c r="Q21" s="187"/>
      <c r="R21" s="265">
        <v>2500</v>
      </c>
      <c r="S21" s="187"/>
      <c r="T21" s="187"/>
      <c r="U21" s="204">
        <v>39695</v>
      </c>
      <c r="V21" s="204">
        <v>40060</v>
      </c>
      <c r="W21" s="204">
        <v>39695</v>
      </c>
      <c r="X21" s="204">
        <v>40060</v>
      </c>
      <c r="Y21" s="202"/>
    </row>
    <row r="22" spans="1:25" s="9" customFormat="1" ht="34.5" customHeight="1" thickBot="1">
      <c r="A22" s="156">
        <f>'wykaz jednostek'!A11</f>
        <v>9</v>
      </c>
      <c r="B22" s="157" t="str">
        <f>'wykaz jednostek'!B11</f>
        <v>Powiatowy Zespół Jednostek Budżetowych w Sierpcu </v>
      </c>
      <c r="C22" s="209"/>
      <c r="D22" s="209"/>
      <c r="E22" s="209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263"/>
      <c r="S22" s="158"/>
      <c r="T22" s="158"/>
      <c r="U22" s="132"/>
      <c r="V22" s="132"/>
      <c r="W22" s="132"/>
      <c r="X22" s="132"/>
      <c r="Y22" s="210"/>
    </row>
    <row r="23" spans="1:25" s="9" customFormat="1" ht="34.5" customHeight="1" thickBot="1">
      <c r="A23" s="156">
        <f>'wykaz jednostek'!A12</f>
        <v>10</v>
      </c>
      <c r="B23" s="157" t="str">
        <f>'wykaz jednostek'!B12</f>
        <v>Specjalny Ośrodek Szkolno-Wychowawczy w Sierpcu</v>
      </c>
      <c r="C23" s="209"/>
      <c r="D23" s="209"/>
      <c r="E23" s="209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263"/>
      <c r="S23" s="158"/>
      <c r="T23" s="158"/>
      <c r="U23" s="132"/>
      <c r="V23" s="132"/>
      <c r="W23" s="132"/>
      <c r="X23" s="132"/>
      <c r="Y23" s="210"/>
    </row>
    <row r="24" spans="1:25" s="9" customFormat="1" ht="34.5" customHeight="1">
      <c r="A24" s="130">
        <f>'wykaz jednostek'!A13</f>
        <v>11</v>
      </c>
      <c r="B24" s="131" t="str">
        <f>'wykaz jednostek'!B13</f>
        <v>Starostwo Powiatowe w Sierpcu</v>
      </c>
      <c r="C24" s="197"/>
      <c r="D24" s="197"/>
      <c r="E24" s="19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262"/>
      <c r="S24" s="132"/>
      <c r="T24" s="132"/>
      <c r="U24" s="132"/>
      <c r="V24" s="132"/>
      <c r="W24" s="132"/>
      <c r="X24" s="132"/>
      <c r="Y24" s="198"/>
    </row>
    <row r="25" spans="1:25" ht="26.25" customHeight="1">
      <c r="A25" s="128">
        <v>2</v>
      </c>
      <c r="B25" s="38" t="s">
        <v>99</v>
      </c>
      <c r="C25" s="38" t="s">
        <v>100</v>
      </c>
      <c r="D25" s="38" t="s">
        <v>101</v>
      </c>
      <c r="E25" s="38" t="s">
        <v>102</v>
      </c>
      <c r="F25" s="38" t="s">
        <v>103</v>
      </c>
      <c r="G25" s="38" t="s">
        <v>623</v>
      </c>
      <c r="H25" s="38" t="s">
        <v>623</v>
      </c>
      <c r="I25" s="38" t="s">
        <v>190</v>
      </c>
      <c r="J25" s="38">
        <v>2003</v>
      </c>
      <c r="K25" s="204">
        <v>38042</v>
      </c>
      <c r="L25" s="204">
        <v>39866</v>
      </c>
      <c r="M25" s="38" t="s">
        <v>104</v>
      </c>
      <c r="N25" s="38"/>
      <c r="O25" s="38" t="s">
        <v>105</v>
      </c>
      <c r="P25" s="38" t="s">
        <v>106</v>
      </c>
      <c r="Q25" s="38" t="s">
        <v>107</v>
      </c>
      <c r="R25" s="264">
        <v>25200</v>
      </c>
      <c r="S25" s="38" t="s">
        <v>623</v>
      </c>
      <c r="T25" s="38" t="s">
        <v>623</v>
      </c>
      <c r="U25" s="204">
        <v>39869</v>
      </c>
      <c r="V25" s="204">
        <v>40234</v>
      </c>
      <c r="W25" s="204">
        <v>39869</v>
      </c>
      <c r="X25" s="204">
        <v>40234</v>
      </c>
      <c r="Y25" s="199"/>
    </row>
    <row r="26" spans="1:25" ht="30.75" customHeight="1" thickBot="1">
      <c r="A26" s="201">
        <v>1</v>
      </c>
      <c r="B26" s="187" t="s">
        <v>108</v>
      </c>
      <c r="C26" s="187" t="s">
        <v>109</v>
      </c>
      <c r="D26" s="187" t="s">
        <v>110</v>
      </c>
      <c r="E26" s="187" t="s">
        <v>111</v>
      </c>
      <c r="F26" s="187" t="s">
        <v>112</v>
      </c>
      <c r="G26" s="187" t="s">
        <v>623</v>
      </c>
      <c r="H26" s="187" t="s">
        <v>623</v>
      </c>
      <c r="I26" s="187" t="s">
        <v>191</v>
      </c>
      <c r="J26" s="187">
        <v>2004</v>
      </c>
      <c r="K26" s="206">
        <v>38378</v>
      </c>
      <c r="L26" s="206">
        <v>40187</v>
      </c>
      <c r="M26" s="187" t="s">
        <v>104</v>
      </c>
      <c r="N26" s="187"/>
      <c r="O26" s="187" t="s">
        <v>113</v>
      </c>
      <c r="P26" s="187" t="s">
        <v>114</v>
      </c>
      <c r="Q26" s="187" t="s">
        <v>107</v>
      </c>
      <c r="R26" s="265">
        <v>27800</v>
      </c>
      <c r="S26" s="187" t="s">
        <v>623</v>
      </c>
      <c r="T26" s="187" t="s">
        <v>623</v>
      </c>
      <c r="U26" s="204">
        <v>39839</v>
      </c>
      <c r="V26" s="204">
        <v>40204</v>
      </c>
      <c r="W26" s="204">
        <v>39839</v>
      </c>
      <c r="X26" s="204">
        <v>40204</v>
      </c>
      <c r="Y26" s="202"/>
    </row>
    <row r="27" spans="1:25" s="9" customFormat="1" ht="34.5" customHeight="1">
      <c r="A27" s="130">
        <f>'wykaz jednostek'!A14</f>
        <v>12</v>
      </c>
      <c r="B27" s="131" t="str">
        <f>'wykaz jednostek'!B14</f>
        <v>Zarząd Dróg Powiatowych w Sierpcu</v>
      </c>
      <c r="C27" s="197"/>
      <c r="D27" s="197"/>
      <c r="E27" s="197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262"/>
      <c r="S27" s="132"/>
      <c r="T27" s="132"/>
      <c r="U27" s="132"/>
      <c r="V27" s="132"/>
      <c r="W27" s="132"/>
      <c r="X27" s="132"/>
      <c r="Y27" s="198"/>
    </row>
    <row r="28" spans="1:25" ht="24.75" customHeight="1">
      <c r="A28" s="128">
        <v>1</v>
      </c>
      <c r="B28" s="38" t="s">
        <v>154</v>
      </c>
      <c r="C28" s="38" t="s">
        <v>155</v>
      </c>
      <c r="D28" s="38">
        <v>40558</v>
      </c>
      <c r="E28" s="38" t="s">
        <v>156</v>
      </c>
      <c r="F28" s="38"/>
      <c r="G28" s="38"/>
      <c r="H28" s="38"/>
      <c r="I28" s="38">
        <v>3120</v>
      </c>
      <c r="J28" s="38">
        <v>1969</v>
      </c>
      <c r="K28" s="207">
        <v>25364</v>
      </c>
      <c r="L28" s="207">
        <v>39668</v>
      </c>
      <c r="M28" s="38"/>
      <c r="N28" s="38"/>
      <c r="O28" s="38">
        <v>2880</v>
      </c>
      <c r="P28" s="38" t="s">
        <v>157</v>
      </c>
      <c r="Q28" s="38"/>
      <c r="R28" s="264">
        <v>3800</v>
      </c>
      <c r="S28" s="38"/>
      <c r="T28" s="38"/>
      <c r="U28" s="204">
        <v>39707</v>
      </c>
      <c r="V28" s="204">
        <v>40072</v>
      </c>
      <c r="W28" s="204">
        <v>39707</v>
      </c>
      <c r="X28" s="204">
        <v>40072</v>
      </c>
      <c r="Y28" s="199"/>
    </row>
    <row r="29" spans="1:25" ht="24.75" customHeight="1">
      <c r="A29" s="128">
        <v>2</v>
      </c>
      <c r="B29" s="38" t="s">
        <v>158</v>
      </c>
      <c r="C29" s="38" t="s">
        <v>159</v>
      </c>
      <c r="D29" s="38">
        <v>13237</v>
      </c>
      <c r="E29" s="38" t="s">
        <v>160</v>
      </c>
      <c r="F29" s="38"/>
      <c r="G29" s="38"/>
      <c r="H29" s="38"/>
      <c r="I29" s="38"/>
      <c r="J29" s="38">
        <v>1974</v>
      </c>
      <c r="K29" s="38">
        <v>1974</v>
      </c>
      <c r="L29" s="207">
        <v>39668</v>
      </c>
      <c r="M29" s="38"/>
      <c r="N29" s="38">
        <v>3500</v>
      </c>
      <c r="O29" s="38"/>
      <c r="P29" s="38"/>
      <c r="Q29" s="38"/>
      <c r="R29" s="264">
        <v>1750</v>
      </c>
      <c r="S29" s="38"/>
      <c r="T29" s="38"/>
      <c r="U29" s="204">
        <v>39707</v>
      </c>
      <c r="V29" s="204">
        <v>40072</v>
      </c>
      <c r="W29" s="204">
        <v>39707</v>
      </c>
      <c r="X29" s="204">
        <v>40072</v>
      </c>
      <c r="Y29" s="199"/>
    </row>
    <row r="30" spans="1:25" ht="24.75" customHeight="1">
      <c r="A30" s="128">
        <v>3</v>
      </c>
      <c r="B30" s="38" t="s">
        <v>161</v>
      </c>
      <c r="C30" s="38">
        <v>3322</v>
      </c>
      <c r="D30" s="38" t="s">
        <v>162</v>
      </c>
      <c r="E30" s="38" t="s">
        <v>163</v>
      </c>
      <c r="F30" s="38" t="s">
        <v>704</v>
      </c>
      <c r="G30" s="38"/>
      <c r="H30" s="38"/>
      <c r="I30" s="38">
        <v>2417</v>
      </c>
      <c r="J30" s="38">
        <v>1998</v>
      </c>
      <c r="K30" s="207">
        <v>36416</v>
      </c>
      <c r="L30" s="207">
        <v>39932</v>
      </c>
      <c r="M30" s="38"/>
      <c r="N30" s="38">
        <v>900</v>
      </c>
      <c r="O30" s="38">
        <v>2900</v>
      </c>
      <c r="P30" s="38">
        <v>242800</v>
      </c>
      <c r="Q30" s="38"/>
      <c r="R30" s="264">
        <v>7700</v>
      </c>
      <c r="S30" s="38"/>
      <c r="T30" s="38"/>
      <c r="U30" s="204">
        <v>39705</v>
      </c>
      <c r="V30" s="204">
        <v>40070</v>
      </c>
      <c r="W30" s="204">
        <v>39705</v>
      </c>
      <c r="X30" s="204">
        <v>40070</v>
      </c>
      <c r="Y30" s="199"/>
    </row>
    <row r="31" spans="1:25" ht="24.75" customHeight="1">
      <c r="A31" s="128">
        <v>4</v>
      </c>
      <c r="B31" s="38" t="s">
        <v>164</v>
      </c>
      <c r="C31" s="38" t="s">
        <v>165</v>
      </c>
      <c r="D31" s="38" t="s">
        <v>166</v>
      </c>
      <c r="E31" s="38" t="s">
        <v>167</v>
      </c>
      <c r="F31" s="38" t="s">
        <v>627</v>
      </c>
      <c r="G31" s="38"/>
      <c r="H31" s="38"/>
      <c r="I31" s="38">
        <v>1840</v>
      </c>
      <c r="J31" s="38">
        <v>1999</v>
      </c>
      <c r="K31" s="207">
        <v>36252</v>
      </c>
      <c r="L31" s="207">
        <v>39802</v>
      </c>
      <c r="M31" s="38"/>
      <c r="N31" s="38">
        <v>5</v>
      </c>
      <c r="O31" s="38">
        <v>1840</v>
      </c>
      <c r="P31" s="38">
        <v>206700</v>
      </c>
      <c r="Q31" s="38"/>
      <c r="R31" s="264">
        <v>14800</v>
      </c>
      <c r="S31" s="38"/>
      <c r="T31" s="38"/>
      <c r="U31" s="204">
        <v>39845</v>
      </c>
      <c r="V31" s="204">
        <v>40210</v>
      </c>
      <c r="W31" s="204">
        <v>39845</v>
      </c>
      <c r="X31" s="204">
        <v>40210</v>
      </c>
      <c r="Y31" s="199"/>
    </row>
    <row r="32" spans="1:25" ht="24.75" customHeight="1">
      <c r="A32" s="128">
        <v>5</v>
      </c>
      <c r="B32" s="38" t="s">
        <v>168</v>
      </c>
      <c r="C32" s="38" t="s">
        <v>169</v>
      </c>
      <c r="D32" s="38" t="s">
        <v>170</v>
      </c>
      <c r="E32" s="38" t="s">
        <v>171</v>
      </c>
      <c r="F32" s="38"/>
      <c r="G32" s="38"/>
      <c r="H32" s="38"/>
      <c r="I32" s="38">
        <v>4000</v>
      </c>
      <c r="J32" s="38">
        <v>2007</v>
      </c>
      <c r="K32" s="207">
        <v>39189</v>
      </c>
      <c r="L32" s="207">
        <v>40285</v>
      </c>
      <c r="M32" s="38"/>
      <c r="N32" s="38"/>
      <c r="O32" s="38">
        <v>7200</v>
      </c>
      <c r="P32" s="38">
        <v>1080</v>
      </c>
      <c r="Q32" s="38"/>
      <c r="R32" s="264">
        <v>425000</v>
      </c>
      <c r="S32" s="38"/>
      <c r="T32" s="38"/>
      <c r="U32" s="204">
        <v>39921</v>
      </c>
      <c r="V32" s="204">
        <v>40286</v>
      </c>
      <c r="W32" s="204">
        <v>39921</v>
      </c>
      <c r="X32" s="204">
        <v>40286</v>
      </c>
      <c r="Y32" s="199"/>
    </row>
    <row r="33" spans="1:25" ht="32.25" customHeight="1" thickBot="1">
      <c r="A33" s="201">
        <v>6</v>
      </c>
      <c r="B33" s="187" t="s">
        <v>172</v>
      </c>
      <c r="C33" s="187" t="s">
        <v>173</v>
      </c>
      <c r="D33" s="187" t="s">
        <v>174</v>
      </c>
      <c r="E33" s="187" t="s">
        <v>175</v>
      </c>
      <c r="F33" s="187" t="s">
        <v>704</v>
      </c>
      <c r="G33" s="187"/>
      <c r="H33" s="187"/>
      <c r="I33" s="187">
        <v>5958</v>
      </c>
      <c r="J33" s="187">
        <v>1994</v>
      </c>
      <c r="K33" s="208">
        <v>39546</v>
      </c>
      <c r="L33" s="208">
        <v>39876</v>
      </c>
      <c r="M33" s="187"/>
      <c r="N33" s="187">
        <v>7300</v>
      </c>
      <c r="O33" s="187">
        <v>15000</v>
      </c>
      <c r="P33" s="187">
        <v>408660</v>
      </c>
      <c r="Q33" s="187"/>
      <c r="R33" s="265">
        <v>140000</v>
      </c>
      <c r="S33" s="187" t="s">
        <v>176</v>
      </c>
      <c r="T33" s="187"/>
      <c r="U33" s="204">
        <v>39911</v>
      </c>
      <c r="V33" s="204">
        <v>40276</v>
      </c>
      <c r="W33" s="204">
        <v>39911</v>
      </c>
      <c r="X33" s="204">
        <v>40276</v>
      </c>
      <c r="Y33" s="202"/>
    </row>
    <row r="34" spans="1:25" s="9" customFormat="1" ht="34.5" customHeight="1">
      <c r="A34" s="130">
        <f>'wykaz jednostek'!A15</f>
        <v>13</v>
      </c>
      <c r="B34" s="131" t="str">
        <f>'wykaz jednostek'!B15</f>
        <v>Zespół Szkól Nr 1 w Sierpcu</v>
      </c>
      <c r="C34" s="197"/>
      <c r="D34" s="197"/>
      <c r="E34" s="19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262"/>
      <c r="S34" s="132"/>
      <c r="T34" s="132"/>
      <c r="U34" s="132"/>
      <c r="V34" s="132"/>
      <c r="W34" s="132"/>
      <c r="X34" s="132"/>
      <c r="Y34" s="198"/>
    </row>
    <row r="35" spans="1:25" ht="24.75" customHeight="1" thickBot="1">
      <c r="A35" s="201">
        <v>1</v>
      </c>
      <c r="B35" s="187" t="s">
        <v>267</v>
      </c>
      <c r="C35" s="187" t="s">
        <v>268</v>
      </c>
      <c r="D35" s="187" t="s">
        <v>269</v>
      </c>
      <c r="E35" s="187" t="s">
        <v>270</v>
      </c>
      <c r="F35" s="187" t="s">
        <v>776</v>
      </c>
      <c r="G35" s="187" t="s">
        <v>623</v>
      </c>
      <c r="H35" s="187" t="s">
        <v>623</v>
      </c>
      <c r="I35" s="187">
        <v>796</v>
      </c>
      <c r="J35" s="187">
        <v>2001</v>
      </c>
      <c r="K35" s="187">
        <v>2001</v>
      </c>
      <c r="L35" s="187" t="s">
        <v>271</v>
      </c>
      <c r="M35" s="187" t="s">
        <v>272</v>
      </c>
      <c r="N35" s="187" t="s">
        <v>623</v>
      </c>
      <c r="O35" s="187" t="s">
        <v>623</v>
      </c>
      <c r="P35" s="187">
        <v>50310</v>
      </c>
      <c r="Q35" s="187" t="s">
        <v>273</v>
      </c>
      <c r="R35" s="265">
        <v>9500</v>
      </c>
      <c r="S35" s="187" t="s">
        <v>779</v>
      </c>
      <c r="T35" s="187">
        <v>1500</v>
      </c>
      <c r="U35" s="204">
        <v>39751</v>
      </c>
      <c r="V35" s="204">
        <v>40116</v>
      </c>
      <c r="W35" s="204">
        <v>39751</v>
      </c>
      <c r="X35" s="204">
        <v>40116</v>
      </c>
      <c r="Y35" s="202" t="s">
        <v>724</v>
      </c>
    </row>
    <row r="36" spans="1:25" s="9" customFormat="1" ht="34.5" customHeight="1" thickBot="1">
      <c r="A36" s="156">
        <f>'wykaz jednostek'!A16</f>
        <v>14</v>
      </c>
      <c r="B36" s="157" t="str">
        <f>'wykaz jednostek'!B16</f>
        <v>Zespół Szkół Zawodowych Nr 2 w Sierpcu</v>
      </c>
      <c r="C36" s="209"/>
      <c r="D36" s="209"/>
      <c r="E36" s="209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263"/>
      <c r="S36" s="158"/>
      <c r="T36" s="158"/>
      <c r="U36" s="132"/>
      <c r="V36" s="132"/>
      <c r="W36" s="132"/>
      <c r="X36" s="132"/>
      <c r="Y36" s="210"/>
    </row>
    <row r="37" spans="1:25" s="9" customFormat="1" ht="34.5" customHeight="1" thickBot="1">
      <c r="A37" s="156">
        <f>'wykaz jednostek'!A17</f>
        <v>15</v>
      </c>
      <c r="B37" s="157" t="str">
        <f>'wykaz jednostek'!B17</f>
        <v>Technikum nr 2 w Studzieńcu</v>
      </c>
      <c r="C37" s="209"/>
      <c r="D37" s="209"/>
      <c r="E37" s="209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263"/>
      <c r="S37" s="158"/>
      <c r="T37" s="158"/>
      <c r="U37" s="132"/>
      <c r="V37" s="132"/>
      <c r="W37" s="132"/>
      <c r="X37" s="132"/>
      <c r="Y37" s="210"/>
    </row>
    <row r="38" spans="1:25" s="9" customFormat="1" ht="34.5" customHeight="1">
      <c r="A38" s="130">
        <f>'wykaz jednostek'!A18</f>
        <v>16</v>
      </c>
      <c r="B38" s="131" t="str">
        <f>'wykaz jednostek'!B18</f>
        <v>Samodzielny Publiczny Zespół Zakładów Opieki Zdrowotnej w Sierpcu</v>
      </c>
      <c r="C38" s="197"/>
      <c r="D38" s="197"/>
      <c r="E38" s="19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262"/>
      <c r="S38" s="132"/>
      <c r="T38" s="132"/>
      <c r="U38" s="132"/>
      <c r="V38" s="132"/>
      <c r="W38" s="132"/>
      <c r="X38" s="132"/>
      <c r="Y38" s="198"/>
    </row>
    <row r="39" spans="1:25" ht="24.75" customHeight="1" thickBot="1">
      <c r="A39" s="113">
        <v>1</v>
      </c>
      <c r="B39" s="122" t="s">
        <v>700</v>
      </c>
      <c r="C39" s="122" t="s">
        <v>701</v>
      </c>
      <c r="D39" s="122" t="s">
        <v>439</v>
      </c>
      <c r="E39" s="122" t="s">
        <v>440</v>
      </c>
      <c r="F39" s="122" t="s">
        <v>441</v>
      </c>
      <c r="G39" s="122"/>
      <c r="H39" s="122"/>
      <c r="I39" s="122" t="s">
        <v>442</v>
      </c>
      <c r="J39" s="122">
        <v>2006</v>
      </c>
      <c r="K39" s="122" t="s">
        <v>443</v>
      </c>
      <c r="L39" s="122"/>
      <c r="M39" s="122">
        <v>5</v>
      </c>
      <c r="N39" s="122"/>
      <c r="O39" s="122" t="s">
        <v>444</v>
      </c>
      <c r="P39" s="122">
        <v>39800</v>
      </c>
      <c r="Q39" s="122"/>
      <c r="R39" s="266">
        <v>50000</v>
      </c>
      <c r="S39" s="122"/>
      <c r="T39" s="122"/>
      <c r="U39" s="205">
        <v>39810</v>
      </c>
      <c r="V39" s="205">
        <v>40175</v>
      </c>
      <c r="W39" s="205">
        <v>39810</v>
      </c>
      <c r="X39" s="205">
        <v>40175</v>
      </c>
      <c r="Y39" s="200"/>
    </row>
    <row r="40" spans="1:5" ht="12.75">
      <c r="A40" s="22"/>
      <c r="B40" s="22"/>
      <c r="C40" s="22"/>
      <c r="D40" s="22"/>
      <c r="E40" s="22"/>
    </row>
    <row r="41" spans="1:10" ht="27.75" customHeight="1">
      <c r="A41" s="12" t="s">
        <v>548</v>
      </c>
      <c r="B41" s="251" t="s">
        <v>549</v>
      </c>
      <c r="C41" s="251"/>
      <c r="D41" s="251"/>
      <c r="E41" s="251"/>
      <c r="F41" s="251"/>
      <c r="G41" s="251"/>
      <c r="H41" s="251"/>
      <c r="I41" s="251"/>
      <c r="J41" s="251"/>
    </row>
    <row r="42" spans="1:10" ht="27.75" customHeight="1">
      <c r="A42" s="12" t="s">
        <v>550</v>
      </c>
      <c r="B42" s="251" t="s">
        <v>551</v>
      </c>
      <c r="C42" s="251"/>
      <c r="D42" s="251"/>
      <c r="E42" s="251"/>
      <c r="F42" s="251"/>
      <c r="G42" s="251"/>
      <c r="H42" s="251"/>
      <c r="I42" s="251"/>
      <c r="J42" s="251"/>
    </row>
    <row r="43" spans="2:10" ht="13.5" customHeight="1">
      <c r="B43" s="251" t="s">
        <v>552</v>
      </c>
      <c r="C43" s="251" t="s">
        <v>552</v>
      </c>
      <c r="D43" s="251"/>
      <c r="E43" s="251"/>
      <c r="F43" s="251"/>
      <c r="G43" s="251"/>
      <c r="H43" s="251"/>
      <c r="I43" s="251"/>
      <c r="J43" s="251"/>
    </row>
    <row r="44" spans="1:10" ht="36.75" customHeight="1">
      <c r="A44" s="12" t="s">
        <v>553</v>
      </c>
      <c r="B44" s="251" t="s">
        <v>192</v>
      </c>
      <c r="C44" s="251"/>
      <c r="D44" s="251"/>
      <c r="E44" s="251"/>
      <c r="F44" s="251"/>
      <c r="G44" s="251"/>
      <c r="H44" s="251"/>
      <c r="I44" s="251"/>
      <c r="J44" s="251"/>
    </row>
    <row r="46" spans="2:10" ht="27.75" customHeight="1">
      <c r="B46" s="251" t="s">
        <v>554</v>
      </c>
      <c r="C46" s="251"/>
      <c r="D46" s="251"/>
      <c r="E46" s="251"/>
      <c r="F46" s="251"/>
      <c r="G46" s="251"/>
      <c r="H46" s="251"/>
      <c r="I46" s="251"/>
      <c r="J46" s="251"/>
    </row>
    <row r="47" spans="2:10" ht="27.75" customHeight="1">
      <c r="B47" s="251" t="s">
        <v>555</v>
      </c>
      <c r="C47" s="251" t="s">
        <v>556</v>
      </c>
      <c r="D47" s="251"/>
      <c r="E47" s="251"/>
      <c r="F47" s="251"/>
      <c r="G47" s="251"/>
      <c r="H47" s="251"/>
      <c r="I47" s="251"/>
      <c r="J47" s="251"/>
    </row>
    <row r="49" ht="12.75">
      <c r="C49" s="34"/>
    </row>
    <row r="50" ht="12.75">
      <c r="C50" s="17"/>
    </row>
    <row r="51" ht="12.75">
      <c r="C51" s="34"/>
    </row>
    <row r="52" ht="12.75">
      <c r="C52" s="17"/>
    </row>
    <row r="53" ht="12.75">
      <c r="C53" s="34"/>
    </row>
    <row r="54" ht="12.75">
      <c r="C54" s="17"/>
    </row>
    <row r="55" ht="12.75">
      <c r="C55" s="34"/>
    </row>
    <row r="56" ht="12.75">
      <c r="C56" s="17"/>
    </row>
    <row r="57" ht="12.75">
      <c r="C57" s="34"/>
    </row>
    <row r="58" ht="12.75">
      <c r="C58" s="17"/>
    </row>
    <row r="59" ht="12.75">
      <c r="C59" s="34"/>
    </row>
    <row r="60" ht="12.75">
      <c r="C60" s="17"/>
    </row>
    <row r="61" ht="12.75">
      <c r="C61" s="34"/>
    </row>
    <row r="62" ht="12.75">
      <c r="C62" s="17"/>
    </row>
    <row r="63" ht="12.75">
      <c r="C63" s="34"/>
    </row>
    <row r="64" ht="12.75">
      <c r="C64" s="17"/>
    </row>
    <row r="65" ht="12.75">
      <c r="C65" s="34"/>
    </row>
    <row r="66" ht="12.75">
      <c r="C66" s="17"/>
    </row>
    <row r="67" ht="12.75">
      <c r="C67" s="34"/>
    </row>
    <row r="68" ht="12.75">
      <c r="C68" s="17"/>
    </row>
    <row r="69" ht="12.75">
      <c r="C69" s="34"/>
    </row>
    <row r="70" ht="12.75">
      <c r="C70" s="17"/>
    </row>
    <row r="71" ht="12.75">
      <c r="C71" s="34"/>
    </row>
    <row r="72" ht="12.75">
      <c r="C72" s="17"/>
    </row>
    <row r="73" ht="12.75">
      <c r="C73" s="34"/>
    </row>
    <row r="74" ht="12.75">
      <c r="C74" s="17"/>
    </row>
    <row r="75" ht="12.75">
      <c r="C75" s="17"/>
    </row>
  </sheetData>
  <mergeCells count="29">
    <mergeCell ref="G4:H5"/>
    <mergeCell ref="N4:N6"/>
    <mergeCell ref="W4:X5"/>
    <mergeCell ref="M4:M6"/>
    <mergeCell ref="S4:T5"/>
    <mergeCell ref="R4:R6"/>
    <mergeCell ref="O4:O6"/>
    <mergeCell ref="Q4:Q6"/>
    <mergeCell ref="X2:Y2"/>
    <mergeCell ref="A3:Y3"/>
    <mergeCell ref="I4:I6"/>
    <mergeCell ref="Y4:Y6"/>
    <mergeCell ref="P4:P6"/>
    <mergeCell ref="K4:K6"/>
    <mergeCell ref="L4:L6"/>
    <mergeCell ref="J4:J6"/>
    <mergeCell ref="F4:F6"/>
    <mergeCell ref="U4:V5"/>
    <mergeCell ref="A4:A6"/>
    <mergeCell ref="B4:B6"/>
    <mergeCell ref="D4:D6"/>
    <mergeCell ref="E4:E6"/>
    <mergeCell ref="C4:C6"/>
    <mergeCell ref="B46:J46"/>
    <mergeCell ref="B47:J47"/>
    <mergeCell ref="B42:J42"/>
    <mergeCell ref="B41:J41"/>
    <mergeCell ref="B43:J43"/>
    <mergeCell ref="B44:J44"/>
  </mergeCells>
  <printOptions/>
  <pageMargins left="0.1968503937007874" right="0.1968503937007874" top="0.6692913385826772" bottom="0.5511811023622047" header="0.5118110236220472" footer="0.2362204724409449"/>
  <pageSetup horizontalDpi="600" verticalDpi="600" orientation="landscape" paperSize="9" scale="71" r:id="rId1"/>
  <rowBreaks count="1" manualBreakCount="1">
    <brk id="2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H11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12" customWidth="1"/>
    <col min="2" max="2" width="13.7109375" style="12" customWidth="1"/>
    <col min="3" max="3" width="29.140625" style="220" customWidth="1"/>
    <col min="4" max="4" width="40.57421875" style="12" customWidth="1"/>
    <col min="5" max="16384" width="9.140625" style="12" customWidth="1"/>
  </cols>
  <sheetData>
    <row r="1" ht="12.75">
      <c r="D1" s="211" t="s">
        <v>467</v>
      </c>
    </row>
    <row r="2" spans="1:8" ht="18" customHeight="1" thickBot="1">
      <c r="A2" s="70" t="s">
        <v>895</v>
      </c>
      <c r="B2" s="70"/>
      <c r="C2" s="221"/>
      <c r="D2" s="22"/>
      <c r="E2" s="22"/>
      <c r="F2" s="22"/>
      <c r="G2" s="22"/>
      <c r="H2" s="22"/>
    </row>
    <row r="3" spans="1:8" ht="24" customHeight="1">
      <c r="A3" s="298" t="s">
        <v>468</v>
      </c>
      <c r="B3" s="299"/>
      <c r="C3" s="299"/>
      <c r="D3" s="300"/>
      <c r="E3" s="22"/>
      <c r="F3" s="22"/>
      <c r="G3" s="22"/>
      <c r="H3" s="22"/>
    </row>
    <row r="4" spans="1:8" ht="39" thickBot="1">
      <c r="A4" s="45" t="s">
        <v>469</v>
      </c>
      <c r="B4" s="4" t="s">
        <v>470</v>
      </c>
      <c r="C4" s="185" t="s">
        <v>471</v>
      </c>
      <c r="D4" s="49" t="s">
        <v>472</v>
      </c>
      <c r="E4" s="22"/>
      <c r="F4" s="22"/>
      <c r="G4" s="22"/>
      <c r="H4" s="22"/>
    </row>
    <row r="5" spans="1:4" ht="12.75">
      <c r="A5" s="212" t="str">
        <f>'wykaz jednostek'!B3</f>
        <v>Centrum Kształcenia Praktycznego w Sierpcu</v>
      </c>
      <c r="B5" s="213"/>
      <c r="C5" s="222"/>
      <c r="D5" s="214"/>
    </row>
    <row r="6" spans="1:8" ht="22.5" customHeight="1">
      <c r="A6" s="44">
        <v>2008</v>
      </c>
      <c r="B6" s="38" t="s">
        <v>649</v>
      </c>
      <c r="C6" s="188" t="s">
        <v>623</v>
      </c>
      <c r="D6" s="225" t="s">
        <v>623</v>
      </c>
      <c r="E6" s="22"/>
      <c r="F6" s="22"/>
      <c r="G6" s="22"/>
      <c r="H6" s="22"/>
    </row>
    <row r="7" spans="1:8" ht="22.5" customHeight="1">
      <c r="A7" s="44">
        <v>2007</v>
      </c>
      <c r="B7" s="38" t="s">
        <v>649</v>
      </c>
      <c r="C7" s="188" t="s">
        <v>623</v>
      </c>
      <c r="D7" s="225" t="s">
        <v>623</v>
      </c>
      <c r="E7" s="22"/>
      <c r="F7" s="22"/>
      <c r="G7" s="22"/>
      <c r="H7" s="22"/>
    </row>
    <row r="8" spans="1:8" ht="22.5" customHeight="1">
      <c r="A8" s="44">
        <v>2006</v>
      </c>
      <c r="B8" s="38" t="s">
        <v>649</v>
      </c>
      <c r="C8" s="188" t="s">
        <v>623</v>
      </c>
      <c r="D8" s="225" t="s">
        <v>623</v>
      </c>
      <c r="E8" s="22"/>
      <c r="F8" s="22"/>
      <c r="G8" s="22"/>
      <c r="H8" s="22"/>
    </row>
    <row r="9" spans="1:8" ht="22.5" customHeight="1" thickBot="1">
      <c r="A9" s="7">
        <v>2005</v>
      </c>
      <c r="B9" s="122" t="s">
        <v>649</v>
      </c>
      <c r="C9" s="188" t="s">
        <v>623</v>
      </c>
      <c r="D9" s="225" t="s">
        <v>623</v>
      </c>
      <c r="E9" s="22"/>
      <c r="F9" s="22"/>
      <c r="G9" s="22"/>
      <c r="H9" s="22"/>
    </row>
    <row r="10" spans="1:4" ht="12.75">
      <c r="A10" s="212" t="str">
        <f>'wykaz jednostek'!B4</f>
        <v>Dom Pomocy Społecznej w Szczutowie</v>
      </c>
      <c r="B10" s="213"/>
      <c r="C10" s="222"/>
      <c r="D10" s="214"/>
    </row>
    <row r="11" spans="1:8" ht="22.5" customHeight="1">
      <c r="A11" s="44">
        <v>2008</v>
      </c>
      <c r="B11" s="38" t="s">
        <v>649</v>
      </c>
      <c r="C11" s="188" t="s">
        <v>623</v>
      </c>
      <c r="D11" s="225" t="s">
        <v>623</v>
      </c>
      <c r="E11" s="22"/>
      <c r="F11" s="22"/>
      <c r="G11" s="22"/>
      <c r="H11" s="22"/>
    </row>
    <row r="12" spans="1:8" ht="22.5" customHeight="1">
      <c r="A12" s="44">
        <v>2007</v>
      </c>
      <c r="B12" s="38" t="s">
        <v>649</v>
      </c>
      <c r="C12" s="188" t="s">
        <v>623</v>
      </c>
      <c r="D12" s="225" t="s">
        <v>623</v>
      </c>
      <c r="E12" s="22"/>
      <c r="F12" s="22"/>
      <c r="G12" s="22"/>
      <c r="H12" s="22"/>
    </row>
    <row r="13" spans="1:8" ht="22.5" customHeight="1">
      <c r="A13" s="44">
        <v>2006</v>
      </c>
      <c r="B13" s="38" t="s">
        <v>649</v>
      </c>
      <c r="C13" s="188" t="s">
        <v>623</v>
      </c>
      <c r="D13" s="225" t="s">
        <v>623</v>
      </c>
      <c r="E13" s="22"/>
      <c r="F13" s="22"/>
      <c r="G13" s="22"/>
      <c r="H13" s="22"/>
    </row>
    <row r="14" spans="1:8" ht="22.5" customHeight="1" thickBot="1">
      <c r="A14" s="7">
        <v>2005</v>
      </c>
      <c r="B14" s="122" t="s">
        <v>649</v>
      </c>
      <c r="C14" s="188" t="s">
        <v>623</v>
      </c>
      <c r="D14" s="225" t="s">
        <v>623</v>
      </c>
      <c r="E14" s="22"/>
      <c r="F14" s="22"/>
      <c r="G14" s="22"/>
      <c r="H14" s="22"/>
    </row>
    <row r="15" spans="1:4" ht="12.75">
      <c r="A15" s="212" t="str">
        <f>'wykaz jednostek'!B5</f>
        <v>Kryta Pływalnia w Sierpcu</v>
      </c>
      <c r="B15" s="213"/>
      <c r="C15" s="222"/>
      <c r="D15" s="214"/>
    </row>
    <row r="16" spans="1:8" ht="22.5" customHeight="1">
      <c r="A16" s="44">
        <v>2008</v>
      </c>
      <c r="B16" s="38" t="s">
        <v>649</v>
      </c>
      <c r="C16" s="188" t="s">
        <v>623</v>
      </c>
      <c r="D16" s="225" t="s">
        <v>623</v>
      </c>
      <c r="E16" s="22"/>
      <c r="F16" s="22"/>
      <c r="G16" s="22"/>
      <c r="H16" s="22"/>
    </row>
    <row r="17" spans="1:8" ht="22.5" customHeight="1">
      <c r="A17" s="44">
        <v>2007</v>
      </c>
      <c r="B17" s="38" t="s">
        <v>649</v>
      </c>
      <c r="C17" s="188" t="s">
        <v>623</v>
      </c>
      <c r="D17" s="225" t="s">
        <v>623</v>
      </c>
      <c r="E17" s="22"/>
      <c r="F17" s="22"/>
      <c r="G17" s="22"/>
      <c r="H17" s="22"/>
    </row>
    <row r="18" spans="1:8" ht="22.5" customHeight="1">
      <c r="A18" s="44">
        <v>2006</v>
      </c>
      <c r="B18" s="38" t="s">
        <v>649</v>
      </c>
      <c r="C18" s="188" t="s">
        <v>623</v>
      </c>
      <c r="D18" s="225" t="s">
        <v>623</v>
      </c>
      <c r="E18" s="22"/>
      <c r="F18" s="22"/>
      <c r="G18" s="22"/>
      <c r="H18" s="22"/>
    </row>
    <row r="19" spans="1:8" ht="22.5" customHeight="1" thickBot="1">
      <c r="A19" s="7">
        <v>2005</v>
      </c>
      <c r="B19" s="122" t="s">
        <v>649</v>
      </c>
      <c r="C19" s="188" t="s">
        <v>623</v>
      </c>
      <c r="D19" s="225" t="s">
        <v>623</v>
      </c>
      <c r="E19" s="22"/>
      <c r="F19" s="22"/>
      <c r="G19" s="22"/>
      <c r="H19" s="22"/>
    </row>
    <row r="20" spans="1:4" ht="12.75">
      <c r="A20" s="212" t="str">
        <f>'wykaz jednostek'!B6</f>
        <v>Liceum Ogólnokształcące w Sierpcu</v>
      </c>
      <c r="B20" s="213"/>
      <c r="C20" s="222"/>
      <c r="D20" s="214"/>
    </row>
    <row r="21" spans="1:8" ht="22.5" customHeight="1">
      <c r="A21" s="44">
        <v>2008</v>
      </c>
      <c r="B21" s="38" t="s">
        <v>649</v>
      </c>
      <c r="C21" s="188" t="s">
        <v>623</v>
      </c>
      <c r="D21" s="225" t="s">
        <v>623</v>
      </c>
      <c r="E21" s="22"/>
      <c r="F21" s="22"/>
      <c r="G21" s="22"/>
      <c r="H21" s="22"/>
    </row>
    <row r="22" spans="1:8" ht="22.5" customHeight="1">
      <c r="A22" s="44">
        <v>2007</v>
      </c>
      <c r="B22" s="38" t="s">
        <v>649</v>
      </c>
      <c r="C22" s="188" t="s">
        <v>623</v>
      </c>
      <c r="D22" s="225" t="s">
        <v>623</v>
      </c>
      <c r="E22" s="22"/>
      <c r="F22" s="22"/>
      <c r="G22" s="22"/>
      <c r="H22" s="22"/>
    </row>
    <row r="23" spans="1:8" ht="22.5" customHeight="1">
      <c r="A23" s="44">
        <v>2006</v>
      </c>
      <c r="B23" s="38" t="s">
        <v>649</v>
      </c>
      <c r="C23" s="188" t="s">
        <v>623</v>
      </c>
      <c r="D23" s="225" t="s">
        <v>623</v>
      </c>
      <c r="E23" s="22"/>
      <c r="F23" s="22"/>
      <c r="G23" s="22"/>
      <c r="H23" s="22"/>
    </row>
    <row r="24" spans="1:8" ht="22.5" customHeight="1" thickBot="1">
      <c r="A24" s="7">
        <v>2005</v>
      </c>
      <c r="B24" s="122" t="s">
        <v>649</v>
      </c>
      <c r="C24" s="188" t="s">
        <v>623</v>
      </c>
      <c r="D24" s="225" t="s">
        <v>623</v>
      </c>
      <c r="E24" s="22"/>
      <c r="F24" s="22"/>
      <c r="G24" s="22"/>
      <c r="H24" s="22"/>
    </row>
    <row r="25" spans="1:4" ht="12.75">
      <c r="A25" s="212" t="str">
        <f>'wykaz jednostek'!B7</f>
        <v>Ognisko Pracy Pozaszkolnej w Sierpcu</v>
      </c>
      <c r="B25" s="213"/>
      <c r="C25" s="222"/>
      <c r="D25" s="214"/>
    </row>
    <row r="26" spans="1:8" ht="22.5" customHeight="1">
      <c r="A26" s="44">
        <v>2008</v>
      </c>
      <c r="B26" s="38" t="s">
        <v>649</v>
      </c>
      <c r="C26" s="188" t="s">
        <v>623</v>
      </c>
      <c r="D26" s="225" t="s">
        <v>623</v>
      </c>
      <c r="E26" s="22"/>
      <c r="F26" s="22"/>
      <c r="G26" s="22"/>
      <c r="H26" s="22"/>
    </row>
    <row r="27" spans="1:8" ht="22.5" customHeight="1">
      <c r="A27" s="44">
        <v>2007</v>
      </c>
      <c r="B27" s="38" t="s">
        <v>649</v>
      </c>
      <c r="C27" s="188" t="s">
        <v>623</v>
      </c>
      <c r="D27" s="225" t="s">
        <v>623</v>
      </c>
      <c r="E27" s="22"/>
      <c r="F27" s="22"/>
      <c r="G27" s="22"/>
      <c r="H27" s="22"/>
    </row>
    <row r="28" spans="1:8" ht="22.5" customHeight="1">
      <c r="A28" s="44">
        <v>2006</v>
      </c>
      <c r="B28" s="38" t="s">
        <v>649</v>
      </c>
      <c r="C28" s="188" t="s">
        <v>623</v>
      </c>
      <c r="D28" s="225" t="s">
        <v>623</v>
      </c>
      <c r="E28" s="22"/>
      <c r="F28" s="22"/>
      <c r="G28" s="22"/>
      <c r="H28" s="22"/>
    </row>
    <row r="29" spans="1:8" ht="22.5" customHeight="1" thickBot="1">
      <c r="A29" s="7">
        <v>2005</v>
      </c>
      <c r="B29" s="122" t="s">
        <v>649</v>
      </c>
      <c r="C29" s="188" t="s">
        <v>623</v>
      </c>
      <c r="D29" s="225" t="s">
        <v>623</v>
      </c>
      <c r="E29" s="22"/>
      <c r="F29" s="22"/>
      <c r="G29" s="22"/>
      <c r="H29" s="22"/>
    </row>
    <row r="30" spans="1:4" ht="12.75">
      <c r="A30" s="212" t="str">
        <f>'wykaz jednostek'!B8</f>
        <v>Poradnia Psychologiczno-Pedagogiczna w Sierpcu</v>
      </c>
      <c r="B30" s="213"/>
      <c r="C30" s="222"/>
      <c r="D30" s="214"/>
    </row>
    <row r="31" spans="1:8" ht="22.5" customHeight="1">
      <c r="A31" s="44">
        <v>2008</v>
      </c>
      <c r="B31" s="38" t="s">
        <v>649</v>
      </c>
      <c r="C31" s="188" t="s">
        <v>623</v>
      </c>
      <c r="D31" s="225" t="s">
        <v>623</v>
      </c>
      <c r="E31" s="22"/>
      <c r="F31" s="22"/>
      <c r="G31" s="22"/>
      <c r="H31" s="22"/>
    </row>
    <row r="32" spans="1:8" ht="22.5" customHeight="1">
      <c r="A32" s="44">
        <v>2007</v>
      </c>
      <c r="B32" s="38" t="s">
        <v>649</v>
      </c>
      <c r="C32" s="188" t="s">
        <v>623</v>
      </c>
      <c r="D32" s="225" t="s">
        <v>623</v>
      </c>
      <c r="E32" s="22"/>
      <c r="F32" s="22"/>
      <c r="G32" s="22"/>
      <c r="H32" s="22"/>
    </row>
    <row r="33" spans="1:8" ht="22.5" customHeight="1">
      <c r="A33" s="44">
        <v>2006</v>
      </c>
      <c r="B33" s="38" t="s">
        <v>649</v>
      </c>
      <c r="C33" s="188" t="s">
        <v>623</v>
      </c>
      <c r="D33" s="225" t="s">
        <v>623</v>
      </c>
      <c r="E33" s="22"/>
      <c r="F33" s="22"/>
      <c r="G33" s="22"/>
      <c r="H33" s="22"/>
    </row>
    <row r="34" spans="1:8" ht="22.5" customHeight="1" thickBot="1">
      <c r="A34" s="7">
        <v>2005</v>
      </c>
      <c r="B34" s="122" t="s">
        <v>649</v>
      </c>
      <c r="C34" s="188" t="s">
        <v>623</v>
      </c>
      <c r="D34" s="225" t="s">
        <v>623</v>
      </c>
      <c r="E34" s="22"/>
      <c r="F34" s="22"/>
      <c r="G34" s="22"/>
      <c r="H34" s="22"/>
    </row>
    <row r="35" spans="1:4" ht="12.75">
      <c r="A35" s="212" t="str">
        <f>'wykaz jednostek'!B9</f>
        <v>Powiatowe Centrum Pomocy Rodzinie w Sierpcu</v>
      </c>
      <c r="B35" s="213"/>
      <c r="C35" s="222"/>
      <c r="D35" s="214"/>
    </row>
    <row r="36" spans="1:8" ht="22.5" customHeight="1">
      <c r="A36" s="44">
        <v>2008</v>
      </c>
      <c r="B36" s="38" t="s">
        <v>649</v>
      </c>
      <c r="C36" s="188" t="s">
        <v>623</v>
      </c>
      <c r="D36" s="225" t="s">
        <v>623</v>
      </c>
      <c r="E36" s="22"/>
      <c r="F36" s="22"/>
      <c r="G36" s="22"/>
      <c r="H36" s="22"/>
    </row>
    <row r="37" spans="1:8" ht="22.5" customHeight="1">
      <c r="A37" s="44">
        <v>2007</v>
      </c>
      <c r="B37" s="38" t="s">
        <v>649</v>
      </c>
      <c r="C37" s="188" t="s">
        <v>623</v>
      </c>
      <c r="D37" s="225" t="s">
        <v>623</v>
      </c>
      <c r="E37" s="22"/>
      <c r="F37" s="22"/>
      <c r="G37" s="22"/>
      <c r="H37" s="22"/>
    </row>
    <row r="38" spans="1:8" ht="22.5" customHeight="1">
      <c r="A38" s="44">
        <v>2006</v>
      </c>
      <c r="B38" s="38" t="s">
        <v>649</v>
      </c>
      <c r="C38" s="188" t="s">
        <v>623</v>
      </c>
      <c r="D38" s="225" t="s">
        <v>623</v>
      </c>
      <c r="E38" s="22"/>
      <c r="F38" s="22"/>
      <c r="G38" s="22"/>
      <c r="H38" s="22"/>
    </row>
    <row r="39" spans="1:8" ht="22.5" customHeight="1" thickBot="1">
      <c r="A39" s="7">
        <v>2005</v>
      </c>
      <c r="B39" s="122" t="s">
        <v>649</v>
      </c>
      <c r="C39" s="188" t="s">
        <v>623</v>
      </c>
      <c r="D39" s="225" t="s">
        <v>623</v>
      </c>
      <c r="E39" s="22"/>
      <c r="F39" s="22"/>
      <c r="G39" s="22"/>
      <c r="H39" s="22"/>
    </row>
    <row r="40" spans="1:4" ht="12.75">
      <c r="A40" s="212" t="str">
        <f>'wykaz jednostek'!B10</f>
        <v>Powiatowy Urząd Pracy w Sierpcu</v>
      </c>
      <c r="B40" s="213"/>
      <c r="C40" s="222"/>
      <c r="D40" s="214"/>
    </row>
    <row r="41" spans="1:8" ht="22.5" customHeight="1">
      <c r="A41" s="44">
        <v>2008</v>
      </c>
      <c r="B41" s="38" t="s">
        <v>649</v>
      </c>
      <c r="C41" s="188" t="s">
        <v>623</v>
      </c>
      <c r="D41" s="225" t="s">
        <v>623</v>
      </c>
      <c r="E41" s="22"/>
      <c r="F41" s="22"/>
      <c r="G41" s="22"/>
      <c r="H41" s="22"/>
    </row>
    <row r="42" spans="1:8" ht="22.5" customHeight="1">
      <c r="A42" s="44">
        <v>2007</v>
      </c>
      <c r="B42" s="38" t="s">
        <v>649</v>
      </c>
      <c r="C42" s="188" t="s">
        <v>623</v>
      </c>
      <c r="D42" s="225" t="s">
        <v>623</v>
      </c>
      <c r="E42" s="22"/>
      <c r="F42" s="22"/>
      <c r="G42" s="22"/>
      <c r="H42" s="22"/>
    </row>
    <row r="43" spans="1:8" ht="22.5" customHeight="1">
      <c r="A43" s="44">
        <v>2006</v>
      </c>
      <c r="B43" s="38" t="s">
        <v>649</v>
      </c>
      <c r="C43" s="188" t="s">
        <v>623</v>
      </c>
      <c r="D43" s="225" t="s">
        <v>623</v>
      </c>
      <c r="E43" s="22"/>
      <c r="F43" s="22"/>
      <c r="G43" s="22"/>
      <c r="H43" s="22"/>
    </row>
    <row r="44" spans="1:8" ht="22.5" customHeight="1" thickBot="1">
      <c r="A44" s="7">
        <v>2005</v>
      </c>
      <c r="B44" s="122" t="s">
        <v>649</v>
      </c>
      <c r="C44" s="188" t="s">
        <v>623</v>
      </c>
      <c r="D44" s="225" t="s">
        <v>623</v>
      </c>
      <c r="E44" s="22"/>
      <c r="F44" s="22"/>
      <c r="G44" s="22"/>
      <c r="H44" s="22"/>
    </row>
    <row r="45" spans="1:4" ht="12.75">
      <c r="A45" s="212" t="str">
        <f>'wykaz jednostek'!B11</f>
        <v>Powiatowy Zespół Jednostek Budżetowych w Sierpcu </v>
      </c>
      <c r="B45" s="213"/>
      <c r="C45" s="222"/>
      <c r="D45" s="214"/>
    </row>
    <row r="46" spans="1:8" ht="22.5" customHeight="1">
      <c r="A46" s="44">
        <v>2008</v>
      </c>
      <c r="B46" s="38" t="s">
        <v>649</v>
      </c>
      <c r="C46" s="188" t="s">
        <v>623</v>
      </c>
      <c r="D46" s="225" t="s">
        <v>623</v>
      </c>
      <c r="E46" s="22"/>
      <c r="F46" s="22"/>
      <c r="G46" s="22"/>
      <c r="H46" s="22"/>
    </row>
    <row r="47" spans="1:8" ht="22.5" customHeight="1">
      <c r="A47" s="44">
        <v>2007</v>
      </c>
      <c r="B47" s="38" t="s">
        <v>649</v>
      </c>
      <c r="C47" s="188" t="s">
        <v>623</v>
      </c>
      <c r="D47" s="225" t="s">
        <v>623</v>
      </c>
      <c r="E47" s="22"/>
      <c r="F47" s="22"/>
      <c r="G47" s="22"/>
      <c r="H47" s="22"/>
    </row>
    <row r="48" spans="1:8" ht="22.5" customHeight="1">
      <c r="A48" s="44">
        <v>2006</v>
      </c>
      <c r="B48" s="38" t="s">
        <v>649</v>
      </c>
      <c r="C48" s="188" t="s">
        <v>623</v>
      </c>
      <c r="D48" s="225" t="s">
        <v>623</v>
      </c>
      <c r="E48" s="22"/>
      <c r="F48" s="22"/>
      <c r="G48" s="22"/>
      <c r="H48" s="22"/>
    </row>
    <row r="49" spans="1:8" ht="22.5" customHeight="1" thickBot="1">
      <c r="A49" s="7">
        <v>2005</v>
      </c>
      <c r="B49" s="122" t="s">
        <v>649</v>
      </c>
      <c r="C49" s="188" t="s">
        <v>623</v>
      </c>
      <c r="D49" s="225" t="s">
        <v>623</v>
      </c>
      <c r="E49" s="22"/>
      <c r="F49" s="22"/>
      <c r="G49" s="22"/>
      <c r="H49" s="22"/>
    </row>
    <row r="50" spans="1:4" ht="12.75">
      <c r="A50" s="212" t="str">
        <f>'wykaz jednostek'!B12</f>
        <v>Specjalny Ośrodek Szkolno-Wychowawczy w Sierpcu</v>
      </c>
      <c r="B50" s="213"/>
      <c r="C50" s="222"/>
      <c r="D50" s="214"/>
    </row>
    <row r="51" spans="1:8" ht="22.5" customHeight="1">
      <c r="A51" s="44">
        <v>2008</v>
      </c>
      <c r="B51" s="38" t="s">
        <v>649</v>
      </c>
      <c r="C51" s="188" t="s">
        <v>623</v>
      </c>
      <c r="D51" s="225" t="s">
        <v>623</v>
      </c>
      <c r="E51" s="22"/>
      <c r="F51" s="22"/>
      <c r="G51" s="22"/>
      <c r="H51" s="22"/>
    </row>
    <row r="52" spans="1:8" ht="22.5" customHeight="1">
      <c r="A52" s="44">
        <v>2007</v>
      </c>
      <c r="B52" s="38" t="s">
        <v>649</v>
      </c>
      <c r="C52" s="188" t="s">
        <v>623</v>
      </c>
      <c r="D52" s="225" t="s">
        <v>623</v>
      </c>
      <c r="E52" s="22"/>
      <c r="F52" s="22"/>
      <c r="G52" s="22"/>
      <c r="H52" s="22"/>
    </row>
    <row r="53" spans="1:8" ht="22.5" customHeight="1">
      <c r="A53" s="44">
        <v>2006</v>
      </c>
      <c r="B53" s="38" t="s">
        <v>649</v>
      </c>
      <c r="C53" s="188" t="s">
        <v>623</v>
      </c>
      <c r="D53" s="225" t="s">
        <v>623</v>
      </c>
      <c r="E53" s="22"/>
      <c r="F53" s="22"/>
      <c r="G53" s="22"/>
      <c r="H53" s="22"/>
    </row>
    <row r="54" spans="1:8" ht="22.5" customHeight="1" thickBot="1">
      <c r="A54" s="45">
        <v>2005</v>
      </c>
      <c r="B54" s="187" t="s">
        <v>649</v>
      </c>
      <c r="C54" s="188" t="s">
        <v>623</v>
      </c>
      <c r="D54" s="225" t="s">
        <v>623</v>
      </c>
      <c r="E54" s="22"/>
      <c r="F54" s="22"/>
      <c r="G54" s="22"/>
      <c r="H54" s="22"/>
    </row>
    <row r="55" spans="1:4" ht="12.75">
      <c r="A55" s="212" t="str">
        <f>'wykaz jednostek'!B13</f>
        <v>Starostwo Powiatowe w Sierpcu</v>
      </c>
      <c r="B55" s="213"/>
      <c r="C55" s="222"/>
      <c r="D55" s="214"/>
    </row>
    <row r="56" spans="1:8" ht="22.5" customHeight="1">
      <c r="A56" s="44">
        <v>2008</v>
      </c>
      <c r="B56" s="38" t="s">
        <v>623</v>
      </c>
      <c r="C56" s="188" t="s">
        <v>623</v>
      </c>
      <c r="D56" s="225" t="s">
        <v>623</v>
      </c>
      <c r="E56" s="22"/>
      <c r="F56" s="22"/>
      <c r="G56" s="22"/>
      <c r="H56" s="22"/>
    </row>
    <row r="57" spans="1:8" ht="22.5" customHeight="1">
      <c r="A57" s="44">
        <v>2007</v>
      </c>
      <c r="B57" s="38">
        <v>1</v>
      </c>
      <c r="C57" s="189">
        <v>525.45</v>
      </c>
      <c r="D57" s="215" t="s">
        <v>115</v>
      </c>
      <c r="E57" s="22"/>
      <c r="F57" s="22"/>
      <c r="G57" s="22"/>
      <c r="H57" s="22"/>
    </row>
    <row r="58" spans="1:8" ht="22.5" customHeight="1">
      <c r="A58" s="44">
        <v>2006</v>
      </c>
      <c r="B58" s="38" t="s">
        <v>623</v>
      </c>
      <c r="C58" s="188" t="s">
        <v>623</v>
      </c>
      <c r="D58" s="225" t="s">
        <v>623</v>
      </c>
      <c r="E58" s="22"/>
      <c r="F58" s="22"/>
      <c r="G58" s="22"/>
      <c r="H58" s="22"/>
    </row>
    <row r="59" spans="1:8" ht="22.5" customHeight="1">
      <c r="A59" s="44">
        <v>2005</v>
      </c>
      <c r="B59" s="38">
        <v>2</v>
      </c>
      <c r="C59" s="189">
        <v>495.75</v>
      </c>
      <c r="D59" s="215" t="s">
        <v>115</v>
      </c>
      <c r="E59" s="22"/>
      <c r="F59" s="22"/>
      <c r="G59" s="22"/>
      <c r="H59" s="22"/>
    </row>
    <row r="60" spans="1:8" ht="22.5" customHeight="1" thickBot="1">
      <c r="A60" s="7"/>
      <c r="B60" s="122"/>
      <c r="C60" s="223">
        <v>2593.9</v>
      </c>
      <c r="D60" s="216" t="s">
        <v>116</v>
      </c>
      <c r="E60" s="22"/>
      <c r="F60" s="22"/>
      <c r="G60" s="22"/>
      <c r="H60" s="22"/>
    </row>
    <row r="61" spans="1:4" ht="12.75">
      <c r="A61" s="217" t="str">
        <f>'wykaz jednostek'!B14</f>
        <v>Zarząd Dróg Powiatowych w Sierpcu</v>
      </c>
      <c r="B61" s="218"/>
      <c r="C61" s="224"/>
      <c r="D61" s="219"/>
    </row>
    <row r="62" spans="1:8" ht="27.75" customHeight="1">
      <c r="A62" s="44">
        <v>2008</v>
      </c>
      <c r="B62" s="38">
        <v>1</v>
      </c>
      <c r="C62" s="189" t="s">
        <v>177</v>
      </c>
      <c r="D62" s="215" t="s">
        <v>178</v>
      </c>
      <c r="E62" s="22"/>
      <c r="F62" s="22"/>
      <c r="G62" s="22"/>
      <c r="H62" s="22"/>
    </row>
    <row r="63" spans="1:8" ht="22.5" customHeight="1">
      <c r="A63" s="44">
        <v>2007</v>
      </c>
      <c r="B63" s="38" t="s">
        <v>623</v>
      </c>
      <c r="C63" s="188" t="s">
        <v>623</v>
      </c>
      <c r="D63" s="225" t="s">
        <v>623</v>
      </c>
      <c r="E63" s="22"/>
      <c r="F63" s="22"/>
      <c r="G63" s="22"/>
      <c r="H63" s="22"/>
    </row>
    <row r="64" spans="1:8" ht="27.75" customHeight="1">
      <c r="A64" s="44">
        <v>2006</v>
      </c>
      <c r="B64" s="38">
        <v>6</v>
      </c>
      <c r="C64" s="189" t="s">
        <v>179</v>
      </c>
      <c r="D64" s="215" t="s">
        <v>180</v>
      </c>
      <c r="E64" s="22"/>
      <c r="F64" s="22"/>
      <c r="G64" s="22"/>
      <c r="H64" s="22"/>
    </row>
    <row r="65" spans="1:8" ht="33" customHeight="1" thickBot="1">
      <c r="A65" s="7">
        <v>2005</v>
      </c>
      <c r="B65" s="122">
        <v>6</v>
      </c>
      <c r="C65" s="223">
        <v>3189</v>
      </c>
      <c r="D65" s="216" t="s">
        <v>180</v>
      </c>
      <c r="E65" s="22"/>
      <c r="F65" s="22"/>
      <c r="G65" s="22"/>
      <c r="H65" s="22"/>
    </row>
    <row r="66" spans="1:4" ht="12.75">
      <c r="A66" s="212" t="str">
        <f>'wykaz jednostek'!B15</f>
        <v>Zespół Szkól Nr 1 w Sierpcu</v>
      </c>
      <c r="B66" s="213"/>
      <c r="C66" s="222"/>
      <c r="D66" s="214"/>
    </row>
    <row r="67" spans="1:8" ht="22.5" customHeight="1">
      <c r="A67" s="44">
        <v>2008</v>
      </c>
      <c r="B67" s="38" t="s">
        <v>649</v>
      </c>
      <c r="C67" s="188" t="s">
        <v>623</v>
      </c>
      <c r="D67" s="225" t="s">
        <v>623</v>
      </c>
      <c r="E67" s="22"/>
      <c r="F67" s="22"/>
      <c r="G67" s="22"/>
      <c r="H67" s="22"/>
    </row>
    <row r="68" spans="1:8" ht="22.5" customHeight="1">
      <c r="A68" s="44">
        <v>2007</v>
      </c>
      <c r="B68" s="38" t="s">
        <v>649</v>
      </c>
      <c r="C68" s="188" t="s">
        <v>623</v>
      </c>
      <c r="D68" s="225" t="s">
        <v>623</v>
      </c>
      <c r="E68" s="22"/>
      <c r="F68" s="22"/>
      <c r="G68" s="22"/>
      <c r="H68" s="22"/>
    </row>
    <row r="69" spans="1:8" ht="22.5" customHeight="1">
      <c r="A69" s="44">
        <v>2006</v>
      </c>
      <c r="B69" s="38" t="s">
        <v>649</v>
      </c>
      <c r="C69" s="188" t="s">
        <v>623</v>
      </c>
      <c r="D69" s="225" t="s">
        <v>623</v>
      </c>
      <c r="E69" s="22"/>
      <c r="F69" s="22"/>
      <c r="G69" s="22"/>
      <c r="H69" s="22"/>
    </row>
    <row r="70" spans="1:8" ht="22.5" customHeight="1" thickBot="1">
      <c r="A70" s="7">
        <v>2005</v>
      </c>
      <c r="B70" s="122" t="s">
        <v>649</v>
      </c>
      <c r="C70" s="188" t="s">
        <v>623</v>
      </c>
      <c r="D70" s="225" t="s">
        <v>623</v>
      </c>
      <c r="E70" s="22"/>
      <c r="F70" s="22"/>
      <c r="G70" s="22"/>
      <c r="H70" s="22"/>
    </row>
    <row r="71" spans="1:4" ht="12.75">
      <c r="A71" s="212" t="str">
        <f>'wykaz jednostek'!B16</f>
        <v>Zespół Szkół Zawodowych Nr 2 w Sierpcu</v>
      </c>
      <c r="B71" s="213"/>
      <c r="C71" s="222"/>
      <c r="D71" s="214"/>
    </row>
    <row r="72" spans="1:8" ht="22.5" customHeight="1">
      <c r="A72" s="44">
        <v>2008</v>
      </c>
      <c r="B72" s="38" t="s">
        <v>649</v>
      </c>
      <c r="C72" s="188" t="s">
        <v>623</v>
      </c>
      <c r="D72" s="225" t="s">
        <v>623</v>
      </c>
      <c r="E72" s="22"/>
      <c r="F72" s="22"/>
      <c r="G72" s="22"/>
      <c r="H72" s="22"/>
    </row>
    <row r="73" spans="1:8" ht="22.5" customHeight="1">
      <c r="A73" s="44">
        <v>2007</v>
      </c>
      <c r="B73" s="38" t="s">
        <v>649</v>
      </c>
      <c r="C73" s="188" t="s">
        <v>623</v>
      </c>
      <c r="D73" s="225" t="s">
        <v>623</v>
      </c>
      <c r="E73" s="22"/>
      <c r="F73" s="22"/>
      <c r="G73" s="22"/>
      <c r="H73" s="22"/>
    </row>
    <row r="74" spans="1:8" ht="22.5" customHeight="1">
      <c r="A74" s="44">
        <v>2006</v>
      </c>
      <c r="B74" s="38" t="s">
        <v>649</v>
      </c>
      <c r="C74" s="188" t="s">
        <v>623</v>
      </c>
      <c r="D74" s="225" t="s">
        <v>623</v>
      </c>
      <c r="E74" s="22"/>
      <c r="F74" s="22"/>
      <c r="G74" s="22"/>
      <c r="H74" s="22"/>
    </row>
    <row r="75" spans="1:8" ht="22.5" customHeight="1" thickBot="1">
      <c r="A75" s="7">
        <v>2005</v>
      </c>
      <c r="B75" s="122" t="s">
        <v>649</v>
      </c>
      <c r="C75" s="188" t="s">
        <v>623</v>
      </c>
      <c r="D75" s="225" t="s">
        <v>623</v>
      </c>
      <c r="E75" s="22"/>
      <c r="F75" s="22"/>
      <c r="G75" s="22"/>
      <c r="H75" s="22"/>
    </row>
    <row r="76" spans="1:4" ht="12.75">
      <c r="A76" s="212" t="str">
        <f>'wykaz jednostek'!B17</f>
        <v>Technikum nr 2 w Studzieńcu</v>
      </c>
      <c r="B76" s="213"/>
      <c r="C76" s="222"/>
      <c r="D76" s="214"/>
    </row>
    <row r="77" spans="1:8" ht="22.5" customHeight="1">
      <c r="A77" s="44">
        <v>2008</v>
      </c>
      <c r="B77" s="38" t="s">
        <v>649</v>
      </c>
      <c r="C77" s="188" t="s">
        <v>623</v>
      </c>
      <c r="D77" s="225" t="s">
        <v>623</v>
      </c>
      <c r="E77" s="22"/>
      <c r="F77" s="22"/>
      <c r="G77" s="22"/>
      <c r="H77" s="22"/>
    </row>
    <row r="78" spans="1:8" ht="22.5" customHeight="1">
      <c r="A78" s="44">
        <v>2007</v>
      </c>
      <c r="B78" s="38" t="s">
        <v>649</v>
      </c>
      <c r="C78" s="188" t="s">
        <v>623</v>
      </c>
      <c r="D78" s="225" t="s">
        <v>623</v>
      </c>
      <c r="E78" s="22"/>
      <c r="F78" s="22"/>
      <c r="G78" s="22"/>
      <c r="H78" s="22"/>
    </row>
    <row r="79" spans="1:8" ht="22.5" customHeight="1">
      <c r="A79" s="44">
        <v>2006</v>
      </c>
      <c r="B79" s="38" t="s">
        <v>649</v>
      </c>
      <c r="C79" s="188" t="s">
        <v>623</v>
      </c>
      <c r="D79" s="225" t="s">
        <v>623</v>
      </c>
      <c r="E79" s="22"/>
      <c r="F79" s="22"/>
      <c r="G79" s="22"/>
      <c r="H79" s="22"/>
    </row>
    <row r="80" spans="1:8" ht="22.5" customHeight="1" thickBot="1">
      <c r="A80" s="7">
        <v>2005</v>
      </c>
      <c r="B80" s="122" t="s">
        <v>649</v>
      </c>
      <c r="C80" s="188" t="s">
        <v>623</v>
      </c>
      <c r="D80" s="225" t="s">
        <v>623</v>
      </c>
      <c r="E80" s="22"/>
      <c r="F80" s="22"/>
      <c r="G80" s="22"/>
      <c r="H80" s="22"/>
    </row>
    <row r="81" spans="1:4" ht="12.75">
      <c r="A81" s="212" t="str">
        <f>'wykaz jednostek'!B18</f>
        <v>Samodzielny Publiczny Zespół Zakładów Opieki Zdrowotnej w Sierpcu</v>
      </c>
      <c r="B81" s="213"/>
      <c r="C81" s="222"/>
      <c r="D81" s="214"/>
    </row>
    <row r="82" spans="1:8" ht="22.5" customHeight="1">
      <c r="A82" s="44">
        <v>2008</v>
      </c>
      <c r="B82" s="38" t="s">
        <v>649</v>
      </c>
      <c r="C82" s="188" t="s">
        <v>623</v>
      </c>
      <c r="D82" s="225" t="s">
        <v>623</v>
      </c>
      <c r="E82" s="22"/>
      <c r="F82" s="22"/>
      <c r="G82" s="22"/>
      <c r="H82" s="22"/>
    </row>
    <row r="83" spans="1:8" ht="22.5" customHeight="1">
      <c r="A83" s="44">
        <v>2007</v>
      </c>
      <c r="B83" s="38">
        <v>1</v>
      </c>
      <c r="C83" s="189">
        <v>1103.56</v>
      </c>
      <c r="D83" s="215" t="s">
        <v>445</v>
      </c>
      <c r="E83" s="22"/>
      <c r="F83" s="22"/>
      <c r="G83" s="22"/>
      <c r="H83" s="22"/>
    </row>
    <row r="84" spans="1:8" ht="22.5" customHeight="1">
      <c r="A84" s="44">
        <v>2006</v>
      </c>
      <c r="B84" s="38">
        <v>1</v>
      </c>
      <c r="C84" s="189">
        <v>17220.49</v>
      </c>
      <c r="D84" s="215" t="s">
        <v>446</v>
      </c>
      <c r="E84" s="22"/>
      <c r="F84" s="22"/>
      <c r="G84" s="22"/>
      <c r="H84" s="22"/>
    </row>
    <row r="85" spans="1:8" ht="22.5" customHeight="1" thickBot="1">
      <c r="A85" s="7">
        <v>2005</v>
      </c>
      <c r="B85" s="122" t="s">
        <v>649</v>
      </c>
      <c r="C85" s="188" t="s">
        <v>623</v>
      </c>
      <c r="D85" s="225" t="s">
        <v>623</v>
      </c>
      <c r="E85" s="22"/>
      <c r="F85" s="22"/>
      <c r="G85" s="22"/>
      <c r="H85" s="22"/>
    </row>
    <row r="86" spans="1:8" ht="12.75">
      <c r="A86" s="22"/>
      <c r="B86" s="22"/>
      <c r="C86" s="221"/>
      <c r="D86" s="22"/>
      <c r="E86" s="22"/>
      <c r="F86" s="22"/>
      <c r="G86" s="22"/>
      <c r="H86" s="22"/>
    </row>
    <row r="87" spans="1:8" ht="12.75">
      <c r="A87" s="22"/>
      <c r="B87" s="22"/>
      <c r="C87" s="221"/>
      <c r="D87" s="22"/>
      <c r="E87" s="22"/>
      <c r="F87" s="22"/>
      <c r="G87" s="22"/>
      <c r="H87" s="22"/>
    </row>
    <row r="88" spans="1:8" ht="12.75">
      <c r="A88" s="22"/>
      <c r="B88" s="22"/>
      <c r="C88" s="221"/>
      <c r="D88" s="22"/>
      <c r="E88" s="22"/>
      <c r="F88" s="22"/>
      <c r="G88" s="22"/>
      <c r="H88" s="22"/>
    </row>
    <row r="89" spans="1:8" ht="22.5" customHeight="1">
      <c r="A89" s="306" t="s">
        <v>473</v>
      </c>
      <c r="B89" s="307"/>
      <c r="C89" s="307"/>
      <c r="D89" s="308"/>
      <c r="E89" s="22"/>
      <c r="F89" s="22"/>
      <c r="G89" s="22"/>
      <c r="H89" s="22"/>
    </row>
    <row r="90" spans="1:8" ht="12.75">
      <c r="A90" s="309" t="s">
        <v>477</v>
      </c>
      <c r="B90" s="310"/>
      <c r="C90" s="310"/>
      <c r="D90" s="311"/>
      <c r="E90" s="22"/>
      <c r="F90" s="22"/>
      <c r="G90" s="22"/>
      <c r="H90" s="22"/>
    </row>
    <row r="91" spans="1:8" ht="12.75">
      <c r="A91" s="309"/>
      <c r="B91" s="310"/>
      <c r="C91" s="310"/>
      <c r="D91" s="311"/>
      <c r="E91" s="22"/>
      <c r="F91" s="22"/>
      <c r="G91" s="22"/>
      <c r="H91" s="22"/>
    </row>
    <row r="92" spans="1:8" ht="12.75">
      <c r="A92" s="13" t="s">
        <v>466</v>
      </c>
      <c r="B92" s="226" t="s">
        <v>466</v>
      </c>
      <c r="C92" s="221"/>
      <c r="D92" s="22"/>
      <c r="E92" s="22"/>
      <c r="F92" s="22"/>
      <c r="G92" s="22"/>
      <c r="H92" s="22"/>
    </row>
    <row r="93" spans="1:8" ht="12.75">
      <c r="A93" s="13" t="s">
        <v>474</v>
      </c>
      <c r="B93" s="186" t="s">
        <v>623</v>
      </c>
      <c r="C93" s="221"/>
      <c r="D93" s="22"/>
      <c r="E93" s="22"/>
      <c r="F93" s="22"/>
      <c r="G93" s="22"/>
      <c r="H93" s="22"/>
    </row>
    <row r="94" spans="1:8" ht="12.75">
      <c r="A94" s="312"/>
      <c r="B94" s="312"/>
      <c r="C94" s="312"/>
      <c r="D94" s="312"/>
      <c r="E94" s="22"/>
      <c r="F94" s="22"/>
      <c r="G94" s="22"/>
      <c r="H94" s="22"/>
    </row>
    <row r="95" spans="1:8" s="3" customFormat="1" ht="36" customHeight="1">
      <c r="A95" s="5" t="s">
        <v>475</v>
      </c>
      <c r="B95" s="305" t="s">
        <v>649</v>
      </c>
      <c r="C95" s="305"/>
      <c r="D95" s="305"/>
      <c r="E95" s="15"/>
      <c r="F95" s="15"/>
      <c r="G95" s="15"/>
      <c r="H95" s="15"/>
    </row>
    <row r="96" spans="1:8" s="3" customFormat="1" ht="36" customHeight="1">
      <c r="A96" s="5" t="s">
        <v>476</v>
      </c>
      <c r="B96" s="305" t="s">
        <v>649</v>
      </c>
      <c r="C96" s="305"/>
      <c r="D96" s="305"/>
      <c r="E96" s="15"/>
      <c r="F96" s="15"/>
      <c r="G96" s="15"/>
      <c r="H96" s="15"/>
    </row>
    <row r="97" spans="1:8" ht="12.75">
      <c r="A97" s="22"/>
      <c r="B97" s="22"/>
      <c r="C97" s="221"/>
      <c r="D97" s="22"/>
      <c r="E97" s="22"/>
      <c r="F97" s="22"/>
      <c r="G97" s="22"/>
      <c r="H97" s="22"/>
    </row>
    <row r="98" spans="1:8" ht="12.75">
      <c r="A98" s="22"/>
      <c r="B98" s="22"/>
      <c r="C98" s="221"/>
      <c r="D98" s="22"/>
      <c r="E98" s="22"/>
      <c r="F98" s="22"/>
      <c r="G98" s="22"/>
      <c r="H98" s="22"/>
    </row>
    <row r="99" spans="1:8" ht="12.75">
      <c r="A99" s="22"/>
      <c r="B99" s="22"/>
      <c r="C99" s="221"/>
      <c r="D99" s="22"/>
      <c r="E99" s="22"/>
      <c r="F99" s="22"/>
      <c r="G99" s="22"/>
      <c r="H99" s="22"/>
    </row>
    <row r="100" spans="1:8" ht="12.75">
      <c r="A100" s="22"/>
      <c r="B100" s="22"/>
      <c r="C100" s="221"/>
      <c r="D100" s="22"/>
      <c r="E100" s="22"/>
      <c r="F100" s="22"/>
      <c r="G100" s="22"/>
      <c r="H100" s="22"/>
    </row>
    <row r="101" spans="1:8" ht="12.75">
      <c r="A101" s="22"/>
      <c r="B101" s="22"/>
      <c r="C101" s="221"/>
      <c r="D101" s="22"/>
      <c r="E101" s="22"/>
      <c r="F101" s="22"/>
      <c r="G101" s="22"/>
      <c r="H101" s="22"/>
    </row>
    <row r="102" spans="1:8" ht="12.75">
      <c r="A102" s="22"/>
      <c r="B102" s="22"/>
      <c r="C102" s="221"/>
      <c r="D102" s="22"/>
      <c r="E102" s="22"/>
      <c r="F102" s="22"/>
      <c r="G102" s="22"/>
      <c r="H102" s="22"/>
    </row>
    <row r="103" spans="1:8" ht="12.75">
      <c r="A103" s="22"/>
      <c r="B103" s="22"/>
      <c r="C103" s="221"/>
      <c r="D103" s="22"/>
      <c r="E103" s="22"/>
      <c r="F103" s="22"/>
      <c r="G103" s="22"/>
      <c r="H103" s="22"/>
    </row>
    <row r="104" spans="1:8" ht="12.75">
      <c r="A104" s="22"/>
      <c r="B104" s="22"/>
      <c r="C104" s="221"/>
      <c r="D104" s="22"/>
      <c r="E104" s="22"/>
      <c r="F104" s="22"/>
      <c r="G104" s="22"/>
      <c r="H104" s="22"/>
    </row>
    <row r="105" spans="1:8" ht="12.75">
      <c r="A105" s="22"/>
      <c r="B105" s="22"/>
      <c r="C105" s="221"/>
      <c r="D105" s="22"/>
      <c r="E105" s="22"/>
      <c r="F105" s="22"/>
      <c r="G105" s="22"/>
      <c r="H105" s="22"/>
    </row>
    <row r="106" spans="1:8" ht="12.75">
      <c r="A106" s="22"/>
      <c r="B106" s="22"/>
      <c r="C106" s="221"/>
      <c r="D106" s="22"/>
      <c r="E106" s="22"/>
      <c r="F106" s="22"/>
      <c r="G106" s="22"/>
      <c r="H106" s="22"/>
    </row>
    <row r="107" spans="1:8" ht="12.75">
      <c r="A107" s="22"/>
      <c r="B107" s="22"/>
      <c r="C107" s="221"/>
      <c r="D107" s="22"/>
      <c r="E107" s="22"/>
      <c r="F107" s="22"/>
      <c r="G107" s="22"/>
      <c r="H107" s="22"/>
    </row>
    <row r="108" spans="1:8" ht="12.75">
      <c r="A108" s="22"/>
      <c r="B108" s="22"/>
      <c r="C108" s="221"/>
      <c r="D108" s="22"/>
      <c r="E108" s="22"/>
      <c r="F108" s="22"/>
      <c r="G108" s="22"/>
      <c r="H108" s="22"/>
    </row>
    <row r="109" spans="1:8" ht="12.75">
      <c r="A109" s="22"/>
      <c r="B109" s="22"/>
      <c r="C109" s="221"/>
      <c r="D109" s="22"/>
      <c r="E109" s="22"/>
      <c r="F109" s="22"/>
      <c r="G109" s="22"/>
      <c r="H109" s="22"/>
    </row>
    <row r="110" spans="1:8" ht="12.75">
      <c r="A110" s="22"/>
      <c r="B110" s="22"/>
      <c r="C110" s="221"/>
      <c r="D110" s="22"/>
      <c r="E110" s="22"/>
      <c r="F110" s="22"/>
      <c r="G110" s="22"/>
      <c r="H110" s="22"/>
    </row>
    <row r="111" spans="1:8" ht="12.75">
      <c r="A111" s="22"/>
      <c r="B111" s="22"/>
      <c r="C111" s="221"/>
      <c r="D111" s="22"/>
      <c r="E111" s="22"/>
      <c r="F111" s="22"/>
      <c r="G111" s="22"/>
      <c r="H111" s="22"/>
    </row>
    <row r="112" spans="1:8" ht="12.75">
      <c r="A112" s="22"/>
      <c r="B112" s="22"/>
      <c r="C112" s="221"/>
      <c r="D112" s="22"/>
      <c r="E112" s="22"/>
      <c r="F112" s="22"/>
      <c r="G112" s="22"/>
      <c r="H112" s="22"/>
    </row>
  </sheetData>
  <mergeCells count="6">
    <mergeCell ref="B96:D96"/>
    <mergeCell ref="A89:D89"/>
    <mergeCell ref="A3:D3"/>
    <mergeCell ref="A90:D91"/>
    <mergeCell ref="A94:D94"/>
    <mergeCell ref="B95:D95"/>
  </mergeCells>
  <printOptions horizontalCentered="1"/>
  <pageMargins left="0.4724409448818898" right="0.1968503937007874" top="0.6692913385826772" bottom="0.3937007874015748" header="0.5118110236220472" footer="0.5118110236220472"/>
  <pageSetup horizontalDpi="600" verticalDpi="600" orientation="landscape" paperSize="9" scale="74" r:id="rId1"/>
  <rowBreaks count="1" manualBreakCount="1">
    <brk id="6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3" sqref="A3"/>
    </sheetView>
  </sheetViews>
  <sheetFormatPr defaultColWidth="9.140625" defaultRowHeight="12.75"/>
  <cols>
    <col min="1" max="1" width="3.57421875" style="34" bestFit="1" customWidth="1"/>
    <col min="2" max="2" width="42.421875" style="34" customWidth="1"/>
    <col min="3" max="3" width="40.00390625" style="34" customWidth="1"/>
    <col min="4" max="7" width="9.140625" style="34" customWidth="1"/>
    <col min="8" max="8" width="10.421875" style="34" customWidth="1"/>
    <col min="9" max="16384" width="9.140625" style="34" customWidth="1"/>
  </cols>
  <sheetData>
    <row r="1" spans="1:9" ht="12.75">
      <c r="A1" s="125"/>
      <c r="B1" s="125"/>
      <c r="C1" s="125"/>
      <c r="D1" s="125"/>
      <c r="E1" s="125"/>
      <c r="F1" s="125"/>
      <c r="G1" s="125"/>
      <c r="H1" s="313"/>
      <c r="I1" s="313"/>
    </row>
    <row r="2" spans="1:9" ht="13.5" thickBot="1">
      <c r="A2" s="70" t="s">
        <v>894</v>
      </c>
      <c r="B2" s="70"/>
      <c r="D2" s="137"/>
      <c r="E2" s="137"/>
      <c r="F2" s="137"/>
      <c r="G2" s="137"/>
      <c r="H2" s="137"/>
      <c r="I2" s="137"/>
    </row>
    <row r="3" spans="1:9" ht="27.75" customHeight="1" thickBot="1">
      <c r="A3" s="228" t="s">
        <v>484</v>
      </c>
      <c r="B3" s="229" t="s">
        <v>557</v>
      </c>
      <c r="C3" s="230" t="s">
        <v>558</v>
      </c>
      <c r="D3" s="16"/>
      <c r="E3" s="16"/>
      <c r="F3" s="16"/>
      <c r="G3" s="137"/>
      <c r="H3" s="137"/>
      <c r="I3" s="137"/>
    </row>
    <row r="4" spans="1:9" ht="27.75" customHeight="1">
      <c r="A4" s="181">
        <f>'wykaz jednostek'!A3</f>
        <v>1</v>
      </c>
      <c r="B4" s="131" t="str">
        <f>'wykaz jednostek'!B3</f>
        <v>Centrum Kształcenia Praktycznego w Sierpcu</v>
      </c>
      <c r="C4" s="227"/>
      <c r="D4" s="23"/>
      <c r="E4" s="16"/>
      <c r="F4" s="16"/>
      <c r="G4" s="16"/>
      <c r="H4" s="16"/>
      <c r="I4" s="137"/>
    </row>
    <row r="5" spans="1:3" ht="41.25" customHeight="1">
      <c r="A5" s="231" t="s">
        <v>650</v>
      </c>
      <c r="B5" s="191" t="s">
        <v>651</v>
      </c>
      <c r="C5" s="232" t="str">
        <f>budynki!F5</f>
        <v>gaśnice typu proszkowego ABC 6kg. 13 szt. czujniki i urządzenia alarmowe (detektory ruchu), hydrantyn p.poż - 3szt. Kraty okienne.</v>
      </c>
    </row>
    <row r="6" spans="1:3" ht="18.75" customHeight="1" thickBot="1">
      <c r="A6" s="194" t="s">
        <v>652</v>
      </c>
      <c r="B6" s="233" t="s">
        <v>653</v>
      </c>
      <c r="C6" s="234" t="str">
        <f>budynki!F6</f>
        <v>gaśnice typu proszkowego ABC 6kg. 1 szt. </v>
      </c>
    </row>
    <row r="7" spans="1:9" ht="27.75" customHeight="1">
      <c r="A7" s="181">
        <f>'wykaz jednostek'!A4</f>
        <v>2</v>
      </c>
      <c r="B7" s="131" t="str">
        <f>'wykaz jednostek'!B4</f>
        <v>Dom Pomocy Społecznej w Szczutowie</v>
      </c>
      <c r="C7" s="227"/>
      <c r="D7" s="23"/>
      <c r="E7" s="16"/>
      <c r="F7" s="16"/>
      <c r="G7" s="16"/>
      <c r="H7" s="16"/>
      <c r="I7" s="137"/>
    </row>
    <row r="8" spans="1:3" ht="28.5" customHeight="1">
      <c r="A8" s="231" t="s">
        <v>650</v>
      </c>
      <c r="B8" s="43" t="s">
        <v>664</v>
      </c>
      <c r="C8" s="232" t="str">
        <f>budynki!H9</f>
        <v>5 drzwi posiada po dwa zamki typu LOB, 4 drzwi po jednym zamku typu MCM</v>
      </c>
    </row>
    <row r="9" spans="1:3" ht="31.5" customHeight="1" thickBot="1">
      <c r="A9" s="194" t="s">
        <v>652</v>
      </c>
      <c r="B9" s="190" t="s">
        <v>664</v>
      </c>
      <c r="C9" s="234" t="str">
        <f>budynki!H10</f>
        <v>Drzwi główne-dwa zamki typu LOB, 2drzwi po 1 zamku typu MCM </v>
      </c>
    </row>
    <row r="10" spans="1:9" ht="27.75" customHeight="1">
      <c r="A10" s="181">
        <f>'wykaz jednostek'!A5</f>
        <v>3</v>
      </c>
      <c r="B10" s="131" t="str">
        <f>'wykaz jednostek'!B5</f>
        <v>Kryta Pływalnia w Sierpcu</v>
      </c>
      <c r="C10" s="227"/>
      <c r="D10" s="23"/>
      <c r="E10" s="16"/>
      <c r="F10" s="16"/>
      <c r="G10" s="16"/>
      <c r="H10" s="16"/>
      <c r="I10" s="137"/>
    </row>
    <row r="11" spans="1:3" ht="43.5" customHeight="1" thickBot="1">
      <c r="A11" s="194" t="s">
        <v>650</v>
      </c>
      <c r="B11" s="233" t="s">
        <v>850</v>
      </c>
      <c r="C11" s="196" t="s">
        <v>851</v>
      </c>
    </row>
    <row r="12" spans="1:9" ht="27.75" customHeight="1">
      <c r="A12" s="181">
        <f>'wykaz jednostek'!A6</f>
        <v>4</v>
      </c>
      <c r="B12" s="131" t="str">
        <f>'wykaz jednostek'!B6</f>
        <v>Liceum Ogólnokształcące w Sierpcu</v>
      </c>
      <c r="C12" s="227"/>
      <c r="D12" s="23"/>
      <c r="E12" s="16"/>
      <c r="F12" s="16"/>
      <c r="G12" s="16"/>
      <c r="H12" s="16"/>
      <c r="I12" s="137"/>
    </row>
    <row r="13" spans="1:3" ht="41.25" customHeight="1" thickBot="1">
      <c r="A13" s="194" t="s">
        <v>650</v>
      </c>
      <c r="B13" s="190" t="s">
        <v>720</v>
      </c>
      <c r="C13" s="234" t="str">
        <f>budynki!F17</f>
        <v>p.poż, dozór agencji ochrony - całodobowo, alarmantywłamaniowy</v>
      </c>
    </row>
    <row r="14" spans="1:9" ht="27.75" customHeight="1">
      <c r="A14" s="181">
        <f>'wykaz jednostek'!A7</f>
        <v>5</v>
      </c>
      <c r="B14" s="131" t="str">
        <f>'wykaz jednostek'!B7</f>
        <v>Ognisko Pracy Pozaszkolnej w Sierpcu</v>
      </c>
      <c r="C14" s="227"/>
      <c r="D14" s="23"/>
      <c r="E14" s="16"/>
      <c r="F14" s="16"/>
      <c r="G14" s="16"/>
      <c r="H14" s="16"/>
      <c r="I14" s="137"/>
    </row>
    <row r="15" spans="1:3" ht="41.25" customHeight="1" thickBot="1">
      <c r="A15" s="194" t="s">
        <v>650</v>
      </c>
      <c r="B15" s="190" t="s">
        <v>787</v>
      </c>
      <c r="C15" s="234" t="str">
        <f>budynki!F19</f>
        <v>p.po, dozór agencji ochrony - całodobowo, alarm antywłamaniowy</v>
      </c>
    </row>
    <row r="16" spans="1:9" ht="27.75" customHeight="1">
      <c r="A16" s="181">
        <f>'wykaz jednostek'!A8</f>
        <v>6</v>
      </c>
      <c r="B16" s="131" t="str">
        <f>'wykaz jednostek'!B8</f>
        <v>Poradnia Psychologiczno-Pedagogiczna w Sierpcu</v>
      </c>
      <c r="C16" s="227"/>
      <c r="D16" s="23"/>
      <c r="E16" s="16"/>
      <c r="F16" s="16"/>
      <c r="G16" s="16"/>
      <c r="H16" s="16"/>
      <c r="I16" s="137"/>
    </row>
    <row r="17" spans="1:3" ht="27.75" customHeight="1" thickBot="1">
      <c r="A17" s="194" t="s">
        <v>650</v>
      </c>
      <c r="B17" s="233" t="s">
        <v>809</v>
      </c>
      <c r="C17" s="196" t="s">
        <v>827</v>
      </c>
    </row>
    <row r="18" spans="1:9" ht="27.75" customHeight="1">
      <c r="A18" s="181">
        <f>'wykaz jednostek'!A9</f>
        <v>7</v>
      </c>
      <c r="B18" s="131" t="str">
        <f>'wykaz jednostek'!B9</f>
        <v>Powiatowe Centrum Pomocy Rodzinie w Sierpcu</v>
      </c>
      <c r="C18" s="227"/>
      <c r="D18" s="23"/>
      <c r="E18" s="16"/>
      <c r="F18" s="16"/>
      <c r="G18" s="16"/>
      <c r="H18" s="16"/>
      <c r="I18" s="137"/>
    </row>
    <row r="19" spans="1:3" ht="55.5" customHeight="1" thickBot="1">
      <c r="A19" s="194" t="s">
        <v>650</v>
      </c>
      <c r="B19" s="233" t="s">
        <v>863</v>
      </c>
      <c r="C19" s="196" t="s">
        <v>864</v>
      </c>
    </row>
    <row r="20" spans="1:9" ht="27.75" customHeight="1">
      <c r="A20" s="181">
        <f>'wykaz jednostek'!A10</f>
        <v>8</v>
      </c>
      <c r="B20" s="131" t="str">
        <f>'wykaz jednostek'!B10</f>
        <v>Powiatowy Urząd Pracy w Sierpcu</v>
      </c>
      <c r="C20" s="227"/>
      <c r="D20" s="23"/>
      <c r="E20" s="16"/>
      <c r="F20" s="16"/>
      <c r="G20" s="16"/>
      <c r="H20" s="16"/>
      <c r="I20" s="137"/>
    </row>
    <row r="21" spans="1:3" ht="42.75" customHeight="1" thickBot="1">
      <c r="A21" s="194" t="s">
        <v>650</v>
      </c>
      <c r="B21" s="233" t="s">
        <v>917</v>
      </c>
      <c r="C21" s="196" t="s">
        <v>930</v>
      </c>
    </row>
    <row r="22" spans="1:9" ht="27.75" customHeight="1">
      <c r="A22" s="181">
        <f>'wykaz jednostek'!A11</f>
        <v>9</v>
      </c>
      <c r="B22" s="131" t="str">
        <f>'wykaz jednostek'!B11</f>
        <v>Powiatowy Zespół Jednostek Budżetowych w Sierpcu </v>
      </c>
      <c r="C22" s="227"/>
      <c r="D22" s="23"/>
      <c r="E22" s="16"/>
      <c r="F22" s="16"/>
      <c r="G22" s="16"/>
      <c r="H22" s="16"/>
      <c r="I22" s="137"/>
    </row>
    <row r="23" spans="1:3" ht="54" customHeight="1" thickBot="1">
      <c r="A23" s="192" t="s">
        <v>650</v>
      </c>
      <c r="B23" s="235" t="s">
        <v>941</v>
      </c>
      <c r="C23" s="193" t="s">
        <v>942</v>
      </c>
    </row>
    <row r="24" spans="1:9" ht="27.75" customHeight="1">
      <c r="A24" s="181">
        <f>'wykaz jednostek'!A12</f>
        <v>10</v>
      </c>
      <c r="B24" s="131" t="str">
        <f>'wykaz jednostek'!B12</f>
        <v>Specjalny Ośrodek Szkolno-Wychowawczy w Sierpcu</v>
      </c>
      <c r="C24" s="227"/>
      <c r="D24" s="23"/>
      <c r="E24" s="16"/>
      <c r="F24" s="16"/>
      <c r="G24" s="16"/>
      <c r="H24" s="16"/>
      <c r="I24" s="137"/>
    </row>
    <row r="25" spans="1:3" ht="68.25" customHeight="1" thickBot="1">
      <c r="A25" s="194" t="s">
        <v>650</v>
      </c>
      <c r="B25" s="233" t="s">
        <v>972</v>
      </c>
      <c r="C25" s="196" t="s">
        <v>973</v>
      </c>
    </row>
    <row r="26" spans="1:9" ht="27.75" customHeight="1">
      <c r="A26" s="181">
        <f>'wykaz jednostek'!A13</f>
        <v>11</v>
      </c>
      <c r="B26" s="131" t="str">
        <f>'wykaz jednostek'!B13</f>
        <v>Starostwo Powiatowe w Sierpcu</v>
      </c>
      <c r="C26" s="227"/>
      <c r="D26" s="23"/>
      <c r="E26" s="16"/>
      <c r="F26" s="16"/>
      <c r="G26" s="16"/>
      <c r="H26" s="16"/>
      <c r="I26" s="137"/>
    </row>
    <row r="27" spans="1:3" ht="68.25" customHeight="1">
      <c r="A27" s="231" t="s">
        <v>650</v>
      </c>
      <c r="B27" s="191" t="str">
        <f>budynki!I37</f>
        <v>ul. Świętokrzyska 2a</v>
      </c>
      <c r="C27" s="239" t="s">
        <v>117</v>
      </c>
    </row>
    <row r="28" spans="1:3" ht="68.25" customHeight="1" thickBot="1">
      <c r="A28" s="194" t="s">
        <v>650</v>
      </c>
      <c r="B28" s="233" t="str">
        <f>budynki!I39</f>
        <v>ul. Kopernika  9</v>
      </c>
      <c r="C28" s="196" t="s">
        <v>118</v>
      </c>
    </row>
    <row r="29" spans="1:9" ht="27.75" customHeight="1">
      <c r="A29" s="181">
        <f>'wykaz jednostek'!A14</f>
        <v>12</v>
      </c>
      <c r="B29" s="131" t="str">
        <f>'wykaz jednostek'!B14</f>
        <v>Zarząd Dróg Powiatowych w Sierpcu</v>
      </c>
      <c r="C29" s="227"/>
      <c r="D29" s="23"/>
      <c r="E29" s="16"/>
      <c r="F29" s="16"/>
      <c r="G29" s="16"/>
      <c r="H29" s="16"/>
      <c r="I29" s="137"/>
    </row>
    <row r="30" spans="1:3" ht="68.25" customHeight="1" thickBot="1">
      <c r="A30" s="194" t="s">
        <v>650</v>
      </c>
      <c r="B30" s="233" t="str">
        <f>budynki!I47</f>
        <v>09-200 Sierpc, ul. Kościuszki 1A</v>
      </c>
      <c r="C30" s="196" t="s">
        <v>117</v>
      </c>
    </row>
    <row r="31" spans="1:9" ht="27.75" customHeight="1">
      <c r="A31" s="181">
        <f>'wykaz jednostek'!A15</f>
        <v>13</v>
      </c>
      <c r="B31" s="131" t="str">
        <f>'wykaz jednostek'!B15</f>
        <v>Zespół Szkól Nr 1 w Sierpcu</v>
      </c>
      <c r="C31" s="227"/>
      <c r="D31" s="23"/>
      <c r="E31" s="16"/>
      <c r="F31" s="16"/>
      <c r="G31" s="16"/>
      <c r="H31" s="16"/>
      <c r="I31" s="137"/>
    </row>
    <row r="32" spans="1:3" ht="79.5" customHeight="1">
      <c r="A32" s="231" t="s">
        <v>650</v>
      </c>
      <c r="B32" s="191" t="s">
        <v>274</v>
      </c>
      <c r="C32" s="239" t="s">
        <v>194</v>
      </c>
    </row>
    <row r="33" spans="1:3" ht="30" customHeight="1" thickBot="1">
      <c r="A33" s="194" t="s">
        <v>652</v>
      </c>
      <c r="B33" s="195" t="s">
        <v>275</v>
      </c>
      <c r="C33" s="196" t="s">
        <v>276</v>
      </c>
    </row>
    <row r="34" spans="1:9" ht="27.75" customHeight="1">
      <c r="A34" s="181">
        <f>'wykaz jednostek'!A16</f>
        <v>14</v>
      </c>
      <c r="B34" s="131" t="str">
        <f>'wykaz jednostek'!B16</f>
        <v>Zespół Szkół Zawodowych Nr 2 w Sierpcu</v>
      </c>
      <c r="C34" s="227"/>
      <c r="D34" s="23"/>
      <c r="E34" s="16"/>
      <c r="F34" s="16"/>
      <c r="G34" s="16"/>
      <c r="H34" s="16"/>
      <c r="I34" s="137"/>
    </row>
    <row r="35" spans="1:3" ht="18" customHeight="1" thickBot="1">
      <c r="A35" s="194" t="s">
        <v>650</v>
      </c>
      <c r="B35" s="233" t="s">
        <v>282</v>
      </c>
      <c r="C35" s="240"/>
    </row>
    <row r="36" spans="1:9" ht="27.75" customHeight="1">
      <c r="A36" s="181">
        <f>'wykaz jednostek'!A17</f>
        <v>15</v>
      </c>
      <c r="B36" s="131" t="str">
        <f>'wykaz jednostek'!B17</f>
        <v>Technikum nr 2 w Studzieńcu</v>
      </c>
      <c r="C36" s="227"/>
      <c r="D36" s="23"/>
      <c r="E36" s="16"/>
      <c r="F36" s="16"/>
      <c r="G36" s="16"/>
      <c r="H36" s="16"/>
      <c r="I36" s="137"/>
    </row>
    <row r="37" spans="1:3" ht="18" customHeight="1" thickBot="1">
      <c r="A37" s="194" t="s">
        <v>650</v>
      </c>
      <c r="B37" s="233" t="s">
        <v>335</v>
      </c>
      <c r="C37" s="240"/>
    </row>
    <row r="38" spans="1:9" ht="27.75" customHeight="1">
      <c r="A38" s="181">
        <f>'wykaz jednostek'!A18</f>
        <v>16</v>
      </c>
      <c r="B38" s="131" t="str">
        <f>'wykaz jednostek'!B18</f>
        <v>Samodzielny Publiczny Zespół Zakładów Opieki Zdrowotnej w Sierpcu</v>
      </c>
      <c r="C38" s="227"/>
      <c r="D38" s="23"/>
      <c r="E38" s="16"/>
      <c r="F38" s="16"/>
      <c r="G38" s="16"/>
      <c r="H38" s="16"/>
      <c r="I38" s="137"/>
    </row>
    <row r="39" spans="1:7" ht="24.75" customHeight="1">
      <c r="A39" s="231" t="s">
        <v>650</v>
      </c>
      <c r="B39" s="238" t="s">
        <v>288</v>
      </c>
      <c r="C39" s="196" t="s">
        <v>117</v>
      </c>
      <c r="D39" s="236"/>
      <c r="E39" s="236"/>
      <c r="F39" s="236"/>
      <c r="G39" s="237"/>
    </row>
    <row r="40" spans="1:7" ht="24.75" customHeight="1" thickBot="1">
      <c r="A40" s="192" t="s">
        <v>652</v>
      </c>
      <c r="B40" s="241" t="s">
        <v>447</v>
      </c>
      <c r="C40" s="242" t="s">
        <v>117</v>
      </c>
      <c r="D40" s="236"/>
      <c r="E40" s="236"/>
      <c r="F40" s="236"/>
      <c r="G40" s="237"/>
    </row>
    <row r="41" spans="4:9" ht="12.75">
      <c r="D41" s="137"/>
      <c r="E41" s="137"/>
      <c r="F41" s="137"/>
      <c r="G41" s="137"/>
      <c r="H41" s="137"/>
      <c r="I41" s="137"/>
    </row>
    <row r="42" spans="2:9" ht="12.75">
      <c r="B42" s="34" t="s">
        <v>559</v>
      </c>
      <c r="C42" s="125" t="s">
        <v>560</v>
      </c>
      <c r="D42" s="137"/>
      <c r="E42" s="137"/>
      <c r="F42" s="137"/>
      <c r="G42" s="137"/>
      <c r="H42" s="137"/>
      <c r="I42" s="137"/>
    </row>
    <row r="43" spans="3:9" ht="12.75">
      <c r="C43" s="34" t="s">
        <v>561</v>
      </c>
      <c r="D43" s="137"/>
      <c r="E43" s="137"/>
      <c r="F43" s="137"/>
      <c r="G43" s="137"/>
      <c r="H43" s="137"/>
      <c r="I43" s="137"/>
    </row>
    <row r="44" spans="3:9" ht="12.75">
      <c r="C44" s="34" t="s">
        <v>562</v>
      </c>
      <c r="D44" s="137"/>
      <c r="E44" s="137"/>
      <c r="F44" s="137"/>
      <c r="G44" s="137"/>
      <c r="H44" s="137"/>
      <c r="I44" s="137"/>
    </row>
    <row r="45" spans="3:7" ht="12.75">
      <c r="C45" s="34" t="s">
        <v>563</v>
      </c>
      <c r="D45" s="237"/>
      <c r="E45" s="237"/>
      <c r="F45" s="237"/>
      <c r="G45" s="237"/>
    </row>
    <row r="46" spans="4:7" ht="12.75">
      <c r="D46" s="237"/>
      <c r="E46" s="237"/>
      <c r="F46" s="237"/>
      <c r="G46" s="237"/>
    </row>
    <row r="47" spans="3:7" ht="12.75">
      <c r="C47" s="125" t="s">
        <v>564</v>
      </c>
      <c r="D47" s="237"/>
      <c r="E47" s="237"/>
      <c r="F47" s="237"/>
      <c r="G47" s="237"/>
    </row>
    <row r="48" spans="3:7" ht="12.75">
      <c r="C48" s="34" t="s">
        <v>565</v>
      </c>
      <c r="D48" s="237"/>
      <c r="E48" s="237"/>
      <c r="F48" s="237"/>
      <c r="G48" s="237"/>
    </row>
    <row r="49" spans="3:7" ht="12.75">
      <c r="C49" s="34" t="s">
        <v>566</v>
      </c>
      <c r="D49" s="237"/>
      <c r="E49" s="237"/>
      <c r="F49" s="237"/>
      <c r="G49" s="237"/>
    </row>
    <row r="50" spans="4:7" ht="12.75">
      <c r="D50" s="237"/>
      <c r="E50" s="237"/>
      <c r="F50" s="237"/>
      <c r="G50" s="237"/>
    </row>
    <row r="51" spans="4:7" ht="12.75">
      <c r="D51" s="237"/>
      <c r="E51" s="237"/>
      <c r="F51" s="237"/>
      <c r="G51" s="237"/>
    </row>
  </sheetData>
  <mergeCells count="1"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Maximus Broker</cp:lastModifiedBy>
  <cp:lastPrinted>2008-05-06T12:23:55Z</cp:lastPrinted>
  <dcterms:created xsi:type="dcterms:W3CDTF">2008-04-07T07:37:57Z</dcterms:created>
  <dcterms:modified xsi:type="dcterms:W3CDTF">2008-05-07T14:59:27Z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605929235</vt:i4>
  </property>
  <property fmtid="{D5CDD505-2E9C-101B-9397-08002B2CF9AE}" pid="4" name="_EmailSubje">
    <vt:lpwstr>poprawiona SIWZ</vt:lpwstr>
  </property>
  <property fmtid="{D5CDD505-2E9C-101B-9397-08002B2CF9AE}" pid="5" name="_AuthorEma">
    <vt:lpwstr>rafal.jaworski@maximus-broker.pl</vt:lpwstr>
  </property>
  <property fmtid="{D5CDD505-2E9C-101B-9397-08002B2CF9AE}" pid="6" name="_AuthorEmailDisplayNa">
    <vt:lpwstr>Rafał Jaworski</vt:lpwstr>
  </property>
</Properties>
</file>