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2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<sst xmlns="http://schemas.openxmlformats.org/spreadsheetml/2006/main" count="156" uniqueCount="154">
  <si>
    <t>Wydatki budżetu powiatu na  2008 r.</t>
  </si>
  <si>
    <t>w  złotych</t>
  </si>
  <si>
    <t>Dział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</si>
  <si>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</si>
  <si>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</si>
  <si>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</si>
  <si>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</si>
  <si>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</si>
  <si>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</si>
  <si>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</si>
  <si>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</si>
  <si>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</si>
  <si>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</si>
  <si>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</si>
  <si>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</si>
  <si>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</si>
  <si>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010</t>
  </si>
  <si>
    <t>Rolnictwo i łowiectwo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</si>
  <si>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</si>
  <si>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</si>
  <si>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</si>
  <si>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</si>
  <si>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</si>
  <si>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</si>
  <si>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</si>
  <si>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</si>
  <si>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</si>
  <si>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</si>
  <si>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</si>
  <si>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</si>
  <si>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</si>
  <si>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</si>
  <si>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</si>
  <si>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</si>
  <si>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</si>
  <si>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</si>
  <si>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</si>
  <si>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</si>
  <si>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</si>
  <si>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</si>
  <si>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</si>
  <si>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zagospdarowania przestrzennego</t>
  </si>
  <si>
    <t>71013</t>
  </si>
  <si>
    <t>Prace geodezyjne i kartograficzne (niejwestycyjne)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</si>
  <si>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</si>
  <si>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</si>
  <si>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</si>
  <si>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</si>
  <si>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</si>
  <si>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</si>
  <si>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</si>
  <si>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</si>
  <si>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</si>
  <si>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</si>
  <si>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</si>
  <si>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</si>
  <si>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</si>
  <si>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</si>
  <si>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75075</t>
  </si>
  <si>
    <t>Promocja jednostek samorządu terytorialnego</t>
  </si>
  <si>
    <t>754</t>
  </si>
  <si>
    <t>Bezpieczeństwo publiczne i ochrona przeciwpożarowa</t>
  </si>
  <si>
    <t>75411</t>
  </si>
  <si>
    <t>Komendy powiatowe Państwowej Straży Pożarnej</t>
  </si>
  <si>
    <t>75412</t>
  </si>
  <si>
    <t>Ochotnicze straże pożarne</t>
  </si>
  <si>
    <t>75414</t>
  </si>
  <si>
    <t>Obrona cywilna</t>
  </si>
  <si>
    <t>75415</t>
  </si>
  <si>
    <t xml:space="preserve">Zadania ratownictwa górskiego i wdonego </t>
  </si>
  <si>
    <t>757</t>
  </si>
  <si>
    <t>Obsługa długu publicznego</t>
  </si>
  <si>
    <t>75702</t>
  </si>
  <si>
    <t>Obsługa papierów wartościowych, kredytów i pozyczek jednostek samorządu terytorialnego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</si>
  <si>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</si>
  <si>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</si>
  <si>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</si>
  <si>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</si>
  <si>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</si>
  <si>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</si>
  <si>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</si>
  <si>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</si>
  <si>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</si>
  <si>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</si>
  <si>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</si>
  <si>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</si>
  <si>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80114</t>
  </si>
  <si>
    <t>Zespoły obsługi ekonomiczno-administracyjnej szkół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</si>
  <si>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</si>
  <si>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</si>
  <si>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</si>
  <si>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</si>
  <si>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</si>
  <si>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</si>
  <si>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</si>
  <si>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</si>
  <si>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</si>
  <si>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zawodowego i praktycznego oraz ośrodki dokształcania zawodowego</t>
  </si>
  <si>
    <t>80146</t>
  </si>
  <si>
    <t>Dokształcanie i doskonalenie  nauczycieli</t>
  </si>
  <si>
    <t>80195</t>
  </si>
  <si>
    <t>Pozostała działalność</t>
  </si>
  <si>
    <t>803</t>
  </si>
  <si>
    <t>Szkonctwo wyższe</t>
  </si>
  <si>
    <t>80306</t>
  </si>
  <si>
    <t>Działaność dydaktyczna</t>
  </si>
  <si>
    <t>851</t>
  </si>
  <si>
    <t>Ochrona zdrowia</t>
  </si>
  <si>
    <t>85111</t>
  </si>
  <si>
    <t>Szpitale ogólne</t>
  </si>
  <si>
    <t>85156</t>
  </si>
  <si>
    <t xml:space="preserve">Składki na ubezpieczenia zdrowotne oraz świadczenia dla osób nieobjętych obowiązkiem ubezpieczenia zdrowotnego </t>
  </si>
  <si>
    <t>85195</t>
  </si>
  <si>
    <t>852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</si>
  <si>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</si>
  <si>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</si>
  <si>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</si>
  <si>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</si>
  <si>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</si>
  <si>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</si>
  <si>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zstępcze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</si>
  <si>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</si>
  <si>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</si>
  <si>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</si>
  <si>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</si>
  <si>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</si>
  <si>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</si>
  <si>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85333</t>
  </si>
  <si>
    <t>Powiatowe urzędy pracy</t>
  </si>
  <si>
    <t>854</t>
  </si>
  <si>
    <t>Edukacyjna opieka wychowacza</t>
  </si>
  <si>
    <t>85403</t>
  </si>
  <si>
    <t>Specjalne ośrodki szkolno-wychowawcze</t>
  </si>
  <si>
    <t>85406</t>
  </si>
  <si>
    <t>Poradnie psychologiczno-pedagogiczne, w tym poradnie specjalistyczne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</si>
  <si>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</si>
  <si>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</si>
  <si>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</si>
  <si>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</si>
  <si>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</si>
  <si>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szkolnej, a także szkolenia młodzieży</t>
  </si>
  <si>
    <t>85446</t>
  </si>
  <si>
    <t xml:space="preserve">Dokształcanie i doskonanlenie nauczycieli </t>
  </si>
  <si>
    <t>921</t>
  </si>
  <si>
    <t>Kultura i ochrona dziedzictwa narodowego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</si>
  <si>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</si>
  <si>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</si>
  <si>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</si>
  <si>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</si>
  <si>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</si>
  <si>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</si>
  <si>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</si>
  <si>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Ogółem wydatki</t>
  </si>
  <si>
    <t>(* kol. 3 do wykorzystania fakultatywnego)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</si>
</sst>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2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3" fontId="24" fillId="0" borderId="12" xfId="0" applyNumberFormat="1" applyFont="1" applyBorder="1" applyAlignment="1">
      <alignment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3" fontId="25" fillId="0" borderId="13" xfId="0" applyNumberFormat="1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3" fontId="24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I58" sqref="I58"/>
    </sheetView>
  </sheetViews>
  <sheetFormatPr defaultColWidth="9.00390625" defaultRowHeight="12.75"/>
  <cols>
    <col min="1" max="1" width="4.75390625" style="3" customWidth="1"/>
    <col min="2" max="2" width="6.625" style="3" customWidth="1"/>
    <col min="3" max="3" width="4.00390625" style="3" customWidth="1"/>
    <col min="4" max="4" width="29.875" style="3" customWidth="1"/>
    <col min="5" max="5" width="11.75390625" style="3" customWidth="1"/>
    <col min="6" max="7" width="10.375" style="3" customWidth="1"/>
    <col min="8" max="8" width="9.25390625" style="3" customWidth="1"/>
    <col min="9" max="9" width="9.75390625" style="3" customWidth="1"/>
    <col min="10" max="11" width="10.75390625" style="3" customWidth="1"/>
    <col min="12" max="12" width="11.7539062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" ht="18">
      <c r="A2" s="2"/>
      <c r="B2" s="2"/>
      <c r="C2" s="2"/>
      <c r="D2" s="2"/>
      <c r="E2" s="2"/>
      <c r="F2" s="2"/>
      <c r="G2" s="2"/>
    </row>
    <row r="3" spans="1:12" ht="12.75">
      <c r="A3" s="4"/>
      <c r="B3" s="4"/>
      <c r="C3" s="4"/>
      <c r="D3" s="4"/>
      <c r="E3" s="4"/>
      <c r="F3" s="4"/>
      <c r="H3" s="5"/>
      <c r="I3" s="5"/>
      <c r="J3" s="5"/>
      <c r="K3" s="5"/>
      <c r="L3" s="6" t="s">
        <v>1</v>
      </c>
    </row>
    <row r="4" spans="1:12" s="8" customFormat="1" ht="18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/>
      <c r="H4" s="7"/>
      <c r="I4" s="7"/>
      <c r="J4" s="7"/>
      <c r="K4" s="7"/>
      <c r="L4" s="7"/>
    </row>
    <row r="5" spans="1:12" s="8" customFormat="1" ht="20.25" customHeight="1">
      <c r="A5" s="7"/>
      <c r="B5" s="7"/>
      <c r="C5" s="7"/>
      <c r="D5" s="7"/>
      <c r="E5" s="7"/>
      <c r="F5" s="7" t="s">
        <v>8</v>
      </c>
      <c r="G5" s="7" t="s">
        <v>9</v>
      </c>
      <c r="H5" s="7"/>
      <c r="I5" s="7"/>
      <c r="J5" s="7"/>
      <c r="K5" s="7"/>
      <c r="L5" s="7" t="s">
        <v>10</v>
      </c>
    </row>
    <row r="6" spans="1:12" s="8" customFormat="1" ht="63.75">
      <c r="A6" s="7"/>
      <c r="B6" s="7"/>
      <c r="C6" s="7"/>
      <c r="D6" s="7"/>
      <c r="E6" s="7"/>
      <c r="F6" s="7"/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7"/>
    </row>
    <row r="7" spans="1:12" s="8" customFormat="1" ht="12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s="8" customFormat="1" ht="16.5" customHeight="1">
      <c r="A8" s="11" t="s">
        <v>16</v>
      </c>
      <c r="B8" s="11"/>
      <c r="C8" s="12"/>
      <c r="D8" s="13" t="s">
        <v>17</v>
      </c>
      <c r="E8" s="14">
        <f>E9</f>
        <v>60000</v>
      </c>
      <c r="F8" s="14">
        <f>F9</f>
        <v>60000</v>
      </c>
      <c r="G8" s="14"/>
      <c r="H8" s="14"/>
      <c r="I8" s="14"/>
      <c r="J8" s="14"/>
      <c r="K8" s="14"/>
      <c r="L8" s="14"/>
    </row>
    <row r="9" spans="1:12" s="8" customFormat="1" ht="26.25" customHeight="1">
      <c r="A9" s="15"/>
      <c r="B9" s="16" t="s">
        <v>18</v>
      </c>
      <c r="C9" s="16"/>
      <c r="D9" s="17" t="s">
        <v>19</v>
      </c>
      <c r="E9" s="18">
        <v>60000</v>
      </c>
      <c r="F9" s="18">
        <v>60000</v>
      </c>
      <c r="G9" s="18"/>
      <c r="H9" s="18"/>
      <c r="I9" s="18"/>
      <c r="J9" s="18"/>
      <c r="K9" s="18"/>
      <c r="L9" s="18"/>
    </row>
    <row r="10" spans="1:12" s="8" customFormat="1" ht="12.75">
      <c r="A10" s="15" t="s">
        <v>20</v>
      </c>
      <c r="B10" s="15"/>
      <c r="C10" s="16"/>
      <c r="D10" s="19" t="s">
        <v>21</v>
      </c>
      <c r="E10" s="20">
        <f>E11+E12</f>
        <v>224468</v>
      </c>
      <c r="F10" s="20">
        <f>F11+F12</f>
        <v>224468</v>
      </c>
      <c r="G10" s="20"/>
      <c r="H10" s="20"/>
      <c r="I10" s="20"/>
      <c r="J10" s="20"/>
      <c r="K10" s="20"/>
      <c r="L10" s="20"/>
    </row>
    <row r="11" spans="1:12" s="8" customFormat="1" ht="12.75">
      <c r="A11" s="15"/>
      <c r="B11" s="16" t="s">
        <v>22</v>
      </c>
      <c r="C11" s="16"/>
      <c r="D11" s="17" t="s">
        <v>23</v>
      </c>
      <c r="E11" s="18">
        <v>177234</v>
      </c>
      <c r="F11" s="18">
        <v>177234</v>
      </c>
      <c r="G11" s="18"/>
      <c r="H11" s="18"/>
      <c r="I11" s="18"/>
      <c r="J11" s="18"/>
      <c r="K11" s="18"/>
      <c r="L11" s="18"/>
    </row>
    <row r="12" spans="1:12" s="8" customFormat="1" ht="12.75">
      <c r="A12" s="15"/>
      <c r="B12" s="16" t="s">
        <v>24</v>
      </c>
      <c r="C12" s="16"/>
      <c r="D12" s="17" t="s">
        <v>25</v>
      </c>
      <c r="E12" s="18">
        <v>47234</v>
      </c>
      <c r="F12" s="18">
        <v>47234</v>
      </c>
      <c r="G12" s="18"/>
      <c r="H12" s="18"/>
      <c r="I12" s="18"/>
      <c r="J12" s="18"/>
      <c r="K12" s="18"/>
      <c r="L12" s="18"/>
    </row>
    <row r="13" spans="1:12" s="8" customFormat="1" ht="12.75">
      <c r="A13" s="15" t="s">
        <v>26</v>
      </c>
      <c r="B13" s="15"/>
      <c r="C13" s="15"/>
      <c r="D13" s="19" t="s">
        <v>27</v>
      </c>
      <c r="E13" s="20">
        <f>E14</f>
        <v>3393000</v>
      </c>
      <c r="F13" s="20">
        <f>F14</f>
        <v>1793000</v>
      </c>
      <c r="G13" s="20">
        <f>G14</f>
        <v>410000</v>
      </c>
      <c r="H13" s="20">
        <f>H14</f>
        <v>83000</v>
      </c>
      <c r="I13" s="20"/>
      <c r="J13" s="20"/>
      <c r="K13" s="20"/>
      <c r="L13" s="20">
        <f>L14</f>
        <v>1600000</v>
      </c>
    </row>
    <row r="14" spans="1:12" s="8" customFormat="1" ht="12.75">
      <c r="A14" s="15"/>
      <c r="B14" s="16" t="s">
        <v>28</v>
      </c>
      <c r="C14" s="16"/>
      <c r="D14" s="17" t="s">
        <v>29</v>
      </c>
      <c r="E14" s="18">
        <v>3393000</v>
      </c>
      <c r="F14" s="18">
        <v>1793000</v>
      </c>
      <c r="G14" s="18">
        <v>410000</v>
      </c>
      <c r="H14" s="18">
        <v>83000</v>
      </c>
      <c r="I14" s="18"/>
      <c r="J14" s="18"/>
      <c r="K14" s="18"/>
      <c r="L14" s="18">
        <v>1600000</v>
      </c>
    </row>
    <row r="15" spans="1:12" s="8" customFormat="1" ht="12.75">
      <c r="A15" s="15" t="s">
        <v>30</v>
      </c>
      <c r="B15" s="16"/>
      <c r="C15" s="16"/>
      <c r="D15" s="19" t="s">
        <v>31</v>
      </c>
      <c r="E15" s="20">
        <v>25000</v>
      </c>
      <c r="F15" s="20">
        <v>25000</v>
      </c>
      <c r="G15" s="20"/>
      <c r="H15" s="20"/>
      <c r="I15" s="20"/>
      <c r="J15" s="20"/>
      <c r="K15" s="20"/>
      <c r="L15" s="20"/>
    </row>
    <row r="16" spans="1:12" s="8" customFormat="1" ht="25.5">
      <c r="A16" s="15"/>
      <c r="B16" s="16" t="s">
        <v>32</v>
      </c>
      <c r="C16" s="16"/>
      <c r="D16" s="17" t="s">
        <v>33</v>
      </c>
      <c r="E16" s="18">
        <v>25000</v>
      </c>
      <c r="F16" s="18">
        <v>25000</v>
      </c>
      <c r="G16" s="20"/>
      <c r="H16" s="20"/>
      <c r="I16" s="20"/>
      <c r="J16" s="20"/>
      <c r="K16" s="20"/>
      <c r="L16" s="20"/>
    </row>
    <row r="17" spans="1:12" s="8" customFormat="1" ht="12.75">
      <c r="A17" s="15" t="s">
        <v>34</v>
      </c>
      <c r="B17" s="16"/>
      <c r="C17" s="16"/>
      <c r="D17" s="19" t="s">
        <v>35</v>
      </c>
      <c r="E17" s="20">
        <f>E18</f>
        <v>25000</v>
      </c>
      <c r="F17" s="20">
        <f>F18</f>
        <v>25000</v>
      </c>
      <c r="G17" s="20"/>
      <c r="H17" s="20"/>
      <c r="I17" s="20"/>
      <c r="J17" s="20"/>
      <c r="K17" s="20"/>
      <c r="L17" s="20"/>
    </row>
    <row r="18" spans="1:12" s="8" customFormat="1" ht="25.5">
      <c r="A18" s="15"/>
      <c r="B18" s="16" t="s">
        <v>36</v>
      </c>
      <c r="C18" s="16"/>
      <c r="D18" s="17" t="s">
        <v>37</v>
      </c>
      <c r="E18" s="18">
        <v>25000</v>
      </c>
      <c r="F18" s="18">
        <v>25000</v>
      </c>
      <c r="G18" s="18"/>
      <c r="H18" s="18"/>
      <c r="I18" s="18"/>
      <c r="J18" s="18"/>
      <c r="K18" s="18"/>
      <c r="L18" s="18"/>
    </row>
    <row r="19" spans="1:12" s="8" customFormat="1" ht="12.75">
      <c r="A19" s="15" t="s">
        <v>38</v>
      </c>
      <c r="B19" s="16"/>
      <c r="C19" s="16"/>
      <c r="D19" s="19" t="s">
        <v>39</v>
      </c>
      <c r="E19" s="20">
        <f>E20+E21+E22+E23</f>
        <v>428580</v>
      </c>
      <c r="F19" s="20">
        <f>F20+F21+F22+F23</f>
        <v>388580</v>
      </c>
      <c r="G19" s="20">
        <f>G21+G22+G23</f>
        <v>116204</v>
      </c>
      <c r="H19" s="20">
        <f>H21+H22+H23</f>
        <v>23834</v>
      </c>
      <c r="I19" s="20">
        <f>I20</f>
        <v>100000</v>
      </c>
      <c r="J19" s="20"/>
      <c r="K19" s="20"/>
      <c r="L19" s="20">
        <f>L23</f>
        <v>40000</v>
      </c>
    </row>
    <row r="20" spans="1:12" s="8" customFormat="1" ht="25.5">
      <c r="A20" s="15"/>
      <c r="B20" s="16" t="s">
        <v>40</v>
      </c>
      <c r="C20" s="16"/>
      <c r="D20" s="17" t="s">
        <v>41</v>
      </c>
      <c r="E20" s="18">
        <v>100000</v>
      </c>
      <c r="F20" s="18">
        <v>100000</v>
      </c>
      <c r="G20" s="18"/>
      <c r="H20" s="18"/>
      <c r="I20" s="18">
        <v>100000</v>
      </c>
      <c r="J20" s="18"/>
      <c r="K20" s="18"/>
      <c r="L20" s="18"/>
    </row>
    <row r="21" spans="1:12" s="8" customFormat="1" ht="25.5">
      <c r="A21" s="15"/>
      <c r="B21" s="16" t="s">
        <v>42</v>
      </c>
      <c r="C21" s="16"/>
      <c r="D21" s="17" t="s">
        <v>43</v>
      </c>
      <c r="E21" s="18">
        <v>30000</v>
      </c>
      <c r="F21" s="18">
        <v>30000</v>
      </c>
      <c r="G21" s="18"/>
      <c r="H21" s="18"/>
      <c r="I21" s="18"/>
      <c r="J21" s="18"/>
      <c r="K21" s="18"/>
      <c r="L21" s="18"/>
    </row>
    <row r="22" spans="1:12" s="8" customFormat="1" ht="25.5">
      <c r="A22" s="15"/>
      <c r="B22" s="16" t="s">
        <v>44</v>
      </c>
      <c r="C22" s="16"/>
      <c r="D22" s="17" t="s">
        <v>45</v>
      </c>
      <c r="E22" s="18">
        <v>35000</v>
      </c>
      <c r="F22" s="18">
        <v>35000</v>
      </c>
      <c r="G22" s="18"/>
      <c r="H22" s="18"/>
      <c r="I22" s="18"/>
      <c r="J22" s="18"/>
      <c r="K22" s="18"/>
      <c r="L22" s="18"/>
    </row>
    <row r="23" spans="1:12" s="8" customFormat="1" ht="12.75">
      <c r="A23" s="15"/>
      <c r="B23" s="16" t="s">
        <v>46</v>
      </c>
      <c r="C23" s="16"/>
      <c r="D23" s="17" t="s">
        <v>47</v>
      </c>
      <c r="E23" s="18">
        <v>263580</v>
      </c>
      <c r="F23" s="18">
        <v>223580</v>
      </c>
      <c r="G23" s="18">
        <v>116204</v>
      </c>
      <c r="H23" s="18">
        <v>23834</v>
      </c>
      <c r="I23" s="18"/>
      <c r="J23" s="18"/>
      <c r="K23" s="18"/>
      <c r="L23" s="18">
        <v>40000</v>
      </c>
    </row>
    <row r="24" spans="1:12" s="8" customFormat="1" ht="12.75">
      <c r="A24" s="15" t="s">
        <v>48</v>
      </c>
      <c r="B24" s="15"/>
      <c r="C24" s="15"/>
      <c r="D24" s="19" t="s">
        <v>49</v>
      </c>
      <c r="E24" s="20">
        <f>E25+E26+E27+E28+E29</f>
        <v>4925875</v>
      </c>
      <c r="F24" s="20">
        <f>F25+F26+F27+F28+F29</f>
        <v>4785875</v>
      </c>
      <c r="G24" s="20">
        <f>G25+G26+G27+G28+G29</f>
        <v>2293980</v>
      </c>
      <c r="H24" s="20">
        <f>H25+H26+H27+H28</f>
        <v>438430</v>
      </c>
      <c r="I24" s="20"/>
      <c r="J24" s="20"/>
      <c r="K24" s="20"/>
      <c r="L24" s="20">
        <f>L25+L26+L27+L28+L29</f>
        <v>140000</v>
      </c>
    </row>
    <row r="25" spans="1:12" s="8" customFormat="1" ht="12.75">
      <c r="A25" s="15"/>
      <c r="B25" s="16" t="s">
        <v>50</v>
      </c>
      <c r="C25" s="16"/>
      <c r="D25" s="17" t="s">
        <v>51</v>
      </c>
      <c r="E25" s="18">
        <v>129850</v>
      </c>
      <c r="F25" s="18">
        <v>129850</v>
      </c>
      <c r="G25" s="18">
        <v>105820</v>
      </c>
      <c r="H25" s="18">
        <v>20670</v>
      </c>
      <c r="I25" s="18"/>
      <c r="J25" s="18"/>
      <c r="K25" s="18"/>
      <c r="L25" s="18"/>
    </row>
    <row r="26" spans="1:12" s="8" customFormat="1" ht="12.75">
      <c r="A26" s="15"/>
      <c r="B26" s="16" t="s">
        <v>52</v>
      </c>
      <c r="C26" s="16"/>
      <c r="D26" s="17" t="s">
        <v>53</v>
      </c>
      <c r="E26" s="18">
        <v>195000</v>
      </c>
      <c r="F26" s="18">
        <v>195000</v>
      </c>
      <c r="G26" s="18"/>
      <c r="H26" s="18"/>
      <c r="I26" s="18"/>
      <c r="J26" s="18"/>
      <c r="K26" s="18"/>
      <c r="L26" s="18"/>
    </row>
    <row r="27" spans="1:12" s="8" customFormat="1" ht="12.75">
      <c r="A27" s="15"/>
      <c r="B27" s="16" t="s">
        <v>54</v>
      </c>
      <c r="C27" s="16"/>
      <c r="D27" s="17" t="s">
        <v>55</v>
      </c>
      <c r="E27" s="18">
        <v>4493025</v>
      </c>
      <c r="F27" s="18">
        <v>4353025</v>
      </c>
      <c r="G27" s="18">
        <v>2182160</v>
      </c>
      <c r="H27" s="18">
        <v>416810</v>
      </c>
      <c r="I27" s="18"/>
      <c r="J27" s="18"/>
      <c r="K27" s="18"/>
      <c r="L27" s="18">
        <v>140000</v>
      </c>
    </row>
    <row r="28" spans="1:12" s="8" customFormat="1" ht="12.75">
      <c r="A28" s="15"/>
      <c r="B28" s="16" t="s">
        <v>56</v>
      </c>
      <c r="C28" s="16"/>
      <c r="D28" s="17" t="s">
        <v>57</v>
      </c>
      <c r="E28" s="18">
        <v>20000</v>
      </c>
      <c r="F28" s="18">
        <v>20000</v>
      </c>
      <c r="G28" s="18">
        <v>6000</v>
      </c>
      <c r="H28" s="18">
        <v>950</v>
      </c>
      <c r="I28" s="18"/>
      <c r="J28" s="18"/>
      <c r="K28" s="18"/>
      <c r="L28" s="18"/>
    </row>
    <row r="29" spans="1:12" s="8" customFormat="1" ht="25.5">
      <c r="A29" s="15"/>
      <c r="B29" s="16" t="s">
        <v>58</v>
      </c>
      <c r="C29" s="16"/>
      <c r="D29" s="17" t="s">
        <v>59</v>
      </c>
      <c r="E29" s="18">
        <v>88000</v>
      </c>
      <c r="F29" s="18">
        <v>88000</v>
      </c>
      <c r="G29" s="18"/>
      <c r="I29" s="18"/>
      <c r="J29" s="18"/>
      <c r="K29" s="18"/>
      <c r="L29" s="18"/>
    </row>
    <row r="30" spans="1:12" s="8" customFormat="1" ht="27" customHeight="1">
      <c r="A30" s="15" t="s">
        <v>60</v>
      </c>
      <c r="B30" s="16"/>
      <c r="C30" s="16"/>
      <c r="D30" s="19" t="s">
        <v>61</v>
      </c>
      <c r="E30" s="20">
        <f>E31+E32+E33+E34</f>
        <v>5084000</v>
      </c>
      <c r="F30" s="20">
        <f>F31+F32+F33+F34</f>
        <v>2484000</v>
      </c>
      <c r="G30" s="20">
        <f>G31</f>
        <v>2011822</v>
      </c>
      <c r="H30" s="20">
        <f>H31</f>
        <v>3918</v>
      </c>
      <c r="I30" s="20">
        <f>I34</f>
        <v>3000</v>
      </c>
      <c r="J30" s="20"/>
      <c r="K30" s="20"/>
      <c r="L30" s="20">
        <f>L31</f>
        <v>2600000</v>
      </c>
    </row>
    <row r="31" spans="1:12" s="8" customFormat="1" ht="25.5">
      <c r="A31" s="15"/>
      <c r="B31" s="16" t="s">
        <v>62</v>
      </c>
      <c r="C31" s="16"/>
      <c r="D31" s="17" t="s">
        <v>63</v>
      </c>
      <c r="E31" s="18">
        <v>5078000</v>
      </c>
      <c r="F31" s="18">
        <v>2478000</v>
      </c>
      <c r="G31" s="18">
        <v>2011822</v>
      </c>
      <c r="H31" s="18">
        <v>3918</v>
      </c>
      <c r="I31" s="18"/>
      <c r="J31" s="18"/>
      <c r="K31" s="18"/>
      <c r="L31" s="18">
        <v>2600000</v>
      </c>
    </row>
    <row r="32" spans="1:12" s="8" customFormat="1" ht="12.75">
      <c r="A32" s="15"/>
      <c r="B32" s="16" t="s">
        <v>64</v>
      </c>
      <c r="C32" s="16"/>
      <c r="D32" s="17" t="s">
        <v>65</v>
      </c>
      <c r="E32" s="18">
        <v>2500</v>
      </c>
      <c r="F32" s="18">
        <v>2500</v>
      </c>
      <c r="G32" s="18"/>
      <c r="H32" s="18"/>
      <c r="I32" s="18"/>
      <c r="J32" s="18"/>
      <c r="K32" s="18"/>
      <c r="L32" s="18"/>
    </row>
    <row r="33" spans="1:12" s="8" customFormat="1" ht="12.75">
      <c r="A33" s="15"/>
      <c r="B33" s="16" t="s">
        <v>66</v>
      </c>
      <c r="C33" s="16"/>
      <c r="D33" s="17" t="s">
        <v>67</v>
      </c>
      <c r="E33" s="18">
        <v>500</v>
      </c>
      <c r="F33" s="18">
        <v>500</v>
      </c>
      <c r="G33" s="18"/>
      <c r="H33" s="18"/>
      <c r="I33" s="18"/>
      <c r="J33" s="18"/>
      <c r="K33" s="18"/>
      <c r="L33" s="18"/>
    </row>
    <row r="34" spans="1:12" s="8" customFormat="1" ht="25.5">
      <c r="A34" s="15"/>
      <c r="B34" s="16" t="s">
        <v>68</v>
      </c>
      <c r="C34" s="16"/>
      <c r="D34" s="17" t="s">
        <v>69</v>
      </c>
      <c r="E34" s="18">
        <v>3000</v>
      </c>
      <c r="F34" s="18">
        <v>3000</v>
      </c>
      <c r="G34" s="18"/>
      <c r="H34" s="18"/>
      <c r="I34" s="18">
        <v>3000</v>
      </c>
      <c r="J34" s="18"/>
      <c r="K34" s="18"/>
      <c r="L34" s="18"/>
    </row>
    <row r="35" spans="1:12" s="8" customFormat="1" ht="12.75">
      <c r="A35" s="15" t="s">
        <v>70</v>
      </c>
      <c r="B35" s="16"/>
      <c r="C35" s="16"/>
      <c r="D35" s="19" t="s">
        <v>71</v>
      </c>
      <c r="E35" s="20">
        <f>E36+E37</f>
        <v>905200</v>
      </c>
      <c r="F35" s="20">
        <f>F36+F37</f>
        <v>905200</v>
      </c>
      <c r="G35" s="20"/>
      <c r="H35" s="20"/>
      <c r="I35" s="20"/>
      <c r="J35" s="20">
        <f>J36</f>
        <v>386100</v>
      </c>
      <c r="K35" s="20">
        <f>K37</f>
        <v>519100</v>
      </c>
      <c r="L35" s="20"/>
    </row>
    <row r="36" spans="1:12" s="8" customFormat="1" ht="38.25">
      <c r="A36" s="15"/>
      <c r="B36" s="16" t="s">
        <v>72</v>
      </c>
      <c r="C36" s="16"/>
      <c r="D36" s="17" t="s">
        <v>73</v>
      </c>
      <c r="E36" s="18">
        <v>386100</v>
      </c>
      <c r="F36" s="18">
        <v>386100</v>
      </c>
      <c r="G36" s="18"/>
      <c r="H36" s="18"/>
      <c r="I36" s="18"/>
      <c r="J36" s="18">
        <v>386100</v>
      </c>
      <c r="K36" s="18"/>
      <c r="L36" s="18"/>
    </row>
    <row r="37" spans="1:12" s="8" customFormat="1" ht="51">
      <c r="A37" s="15"/>
      <c r="B37" s="16" t="s">
        <v>74</v>
      </c>
      <c r="C37" s="16"/>
      <c r="D37" s="17" t="s">
        <v>75</v>
      </c>
      <c r="E37" s="18">
        <v>519100</v>
      </c>
      <c r="F37" s="18">
        <v>519100</v>
      </c>
      <c r="G37" s="18"/>
      <c r="H37" s="18"/>
      <c r="I37" s="18"/>
      <c r="J37" s="18"/>
      <c r="K37" s="18">
        <v>519100</v>
      </c>
      <c r="L37" s="18"/>
    </row>
    <row r="38" spans="1:12" s="8" customFormat="1" ht="12.75">
      <c r="A38" s="15" t="s">
        <v>76</v>
      </c>
      <c r="B38" s="16"/>
      <c r="C38" s="16"/>
      <c r="D38" s="19" t="s">
        <v>77</v>
      </c>
      <c r="E38" s="20">
        <f>E39</f>
        <v>448000</v>
      </c>
      <c r="F38" s="20">
        <f>F39</f>
        <v>448000</v>
      </c>
      <c r="G38" s="20"/>
      <c r="H38" s="20"/>
      <c r="I38" s="20"/>
      <c r="J38" s="20"/>
      <c r="K38" s="20"/>
      <c r="L38" s="20"/>
    </row>
    <row r="39" spans="1:12" s="8" customFormat="1" ht="12.75">
      <c r="A39" s="15"/>
      <c r="B39" s="16" t="s">
        <v>78</v>
      </c>
      <c r="C39" s="16"/>
      <c r="D39" s="17" t="s">
        <v>79</v>
      </c>
      <c r="E39" s="18">
        <v>448000</v>
      </c>
      <c r="F39" s="18">
        <v>448000</v>
      </c>
      <c r="G39" s="18"/>
      <c r="H39" s="18"/>
      <c r="I39" s="18"/>
      <c r="J39" s="18"/>
      <c r="K39" s="18"/>
      <c r="L39" s="18"/>
    </row>
    <row r="40" spans="1:12" s="8" customFormat="1" ht="12.75">
      <c r="A40" s="15" t="s">
        <v>80</v>
      </c>
      <c r="B40" s="16"/>
      <c r="C40" s="16"/>
      <c r="D40" s="19" t="s">
        <v>81</v>
      </c>
      <c r="E40" s="20">
        <f>E41+E42+E43+E44+E45+E46+E47+E48+E49+E50</f>
        <v>13744414</v>
      </c>
      <c r="F40" s="20">
        <f>F41+F42+F43+F44+F45+F46+F47+F48+F49+F50</f>
        <v>12144414</v>
      </c>
      <c r="G40" s="20">
        <f>G41+G42+G43+G44+G45+G46+G47+G48+G49+G50</f>
        <v>8721000</v>
      </c>
      <c r="H40" s="20">
        <f>H41+H42+H43+H44+H45+H46+H47+H48++H49+H50</f>
        <v>1566250</v>
      </c>
      <c r="I40" s="20">
        <f>I44+I46</f>
        <v>282014</v>
      </c>
      <c r="J40" s="20"/>
      <c r="K40" s="20"/>
      <c r="L40" s="20">
        <f>L44+L46</f>
        <v>1600000</v>
      </c>
    </row>
    <row r="41" spans="1:12" s="8" customFormat="1" ht="12.75">
      <c r="A41" s="15"/>
      <c r="B41" s="16" t="s">
        <v>82</v>
      </c>
      <c r="C41" s="16"/>
      <c r="D41" s="17" t="s">
        <v>83</v>
      </c>
      <c r="E41" s="18">
        <v>596000</v>
      </c>
      <c r="F41" s="18">
        <v>596000</v>
      </c>
      <c r="G41" s="18">
        <v>482700</v>
      </c>
      <c r="H41" s="18">
        <v>90200</v>
      </c>
      <c r="I41" s="18"/>
      <c r="J41" s="18"/>
      <c r="K41" s="18"/>
      <c r="L41" s="18"/>
    </row>
    <row r="42" spans="1:12" s="8" customFormat="1" ht="12.75">
      <c r="A42" s="15"/>
      <c r="B42" s="16" t="s">
        <v>84</v>
      </c>
      <c r="C42" s="16"/>
      <c r="D42" s="17" t="s">
        <v>85</v>
      </c>
      <c r="E42" s="18">
        <v>597000</v>
      </c>
      <c r="F42" s="18">
        <v>597000</v>
      </c>
      <c r="G42" s="18">
        <v>490100</v>
      </c>
      <c r="H42" s="18">
        <v>91100</v>
      </c>
      <c r="I42" s="18"/>
      <c r="J42" s="18"/>
      <c r="K42" s="18"/>
      <c r="L42" s="18"/>
    </row>
    <row r="43" spans="1:12" s="8" customFormat="1" ht="25.5">
      <c r="A43" s="15"/>
      <c r="B43" s="16" t="s">
        <v>86</v>
      </c>
      <c r="C43" s="16"/>
      <c r="D43" s="17" t="s">
        <v>87</v>
      </c>
      <c r="E43" s="18">
        <v>306700</v>
      </c>
      <c r="F43" s="18">
        <v>306700</v>
      </c>
      <c r="G43" s="18">
        <v>217000</v>
      </c>
      <c r="H43" s="18">
        <v>36000</v>
      </c>
      <c r="I43" s="18"/>
      <c r="J43" s="18"/>
      <c r="K43" s="18"/>
      <c r="L43" s="18"/>
    </row>
    <row r="44" spans="1:12" s="8" customFormat="1" ht="12.75">
      <c r="A44" s="15"/>
      <c r="B44" s="16" t="s">
        <v>88</v>
      </c>
      <c r="C44" s="16"/>
      <c r="D44" s="17" t="s">
        <v>89</v>
      </c>
      <c r="E44" s="18">
        <v>4140364</v>
      </c>
      <c r="F44" s="18">
        <v>3240364</v>
      </c>
      <c r="G44" s="18">
        <v>2010400</v>
      </c>
      <c r="H44" s="18">
        <v>389700</v>
      </c>
      <c r="I44" s="18">
        <v>190914</v>
      </c>
      <c r="J44" s="18"/>
      <c r="K44" s="18"/>
      <c r="L44" s="18">
        <v>900000</v>
      </c>
    </row>
    <row r="45" spans="1:12" s="8" customFormat="1" ht="12.75">
      <c r="A45" s="15"/>
      <c r="B45" s="16" t="s">
        <v>90</v>
      </c>
      <c r="C45" s="16"/>
      <c r="D45" s="17" t="s">
        <v>91</v>
      </c>
      <c r="E45" s="18">
        <v>609300</v>
      </c>
      <c r="F45" s="18">
        <v>609300</v>
      </c>
      <c r="G45" s="18">
        <v>482800</v>
      </c>
      <c r="H45" s="18">
        <v>79900</v>
      </c>
      <c r="I45" s="18"/>
      <c r="J45" s="18"/>
      <c r="K45" s="18"/>
      <c r="L45" s="18"/>
    </row>
    <row r="46" spans="1:12" s="8" customFormat="1" ht="12.75">
      <c r="A46" s="15"/>
      <c r="B46" s="16" t="s">
        <v>92</v>
      </c>
      <c r="C46" s="16"/>
      <c r="D46" s="17" t="s">
        <v>93</v>
      </c>
      <c r="E46" s="18">
        <v>6210000</v>
      </c>
      <c r="F46" s="18">
        <v>5510000</v>
      </c>
      <c r="G46" s="18">
        <v>4112800</v>
      </c>
      <c r="H46" s="18">
        <v>699000</v>
      </c>
      <c r="I46" s="18">
        <v>91100</v>
      </c>
      <c r="J46" s="18"/>
      <c r="K46" s="18"/>
      <c r="L46" s="18">
        <v>700000</v>
      </c>
    </row>
    <row r="47" spans="1:12" s="8" customFormat="1" ht="12.75">
      <c r="A47" s="15"/>
      <c r="B47" s="16" t="s">
        <v>94</v>
      </c>
      <c r="C47" s="16"/>
      <c r="D47" s="17" t="s">
        <v>95</v>
      </c>
      <c r="E47" s="18">
        <v>231000</v>
      </c>
      <c r="F47" s="18">
        <v>231000</v>
      </c>
      <c r="G47" s="18">
        <v>175200</v>
      </c>
      <c r="H47" s="18">
        <v>32300</v>
      </c>
      <c r="I47" s="18"/>
      <c r="J47" s="18"/>
      <c r="K47" s="18"/>
      <c r="L47" s="18"/>
    </row>
    <row r="48" spans="1:12" s="8" customFormat="1" ht="38.25">
      <c r="A48" s="15"/>
      <c r="B48" s="16" t="s">
        <v>96</v>
      </c>
      <c r="C48" s="16"/>
      <c r="D48" s="17" t="s">
        <v>97</v>
      </c>
      <c r="E48" s="18">
        <v>944050</v>
      </c>
      <c r="F48" s="18">
        <v>944050</v>
      </c>
      <c r="G48" s="18">
        <v>750000</v>
      </c>
      <c r="H48" s="18">
        <v>148050</v>
      </c>
      <c r="I48" s="18"/>
      <c r="J48" s="20"/>
      <c r="K48" s="18"/>
      <c r="L48" s="18"/>
    </row>
    <row r="49" spans="1:12" s="8" customFormat="1" ht="25.5">
      <c r="A49" s="15"/>
      <c r="B49" s="16" t="s">
        <v>98</v>
      </c>
      <c r="C49" s="16"/>
      <c r="D49" s="17" t="s">
        <v>99</v>
      </c>
      <c r="E49" s="18">
        <v>35000</v>
      </c>
      <c r="F49" s="18">
        <v>35000</v>
      </c>
      <c r="G49" s="18"/>
      <c r="H49" s="18"/>
      <c r="I49" s="18"/>
      <c r="J49" s="18"/>
      <c r="K49" s="18"/>
      <c r="L49" s="18"/>
    </row>
    <row r="50" spans="1:12" s="8" customFormat="1" ht="12.75">
      <c r="A50" s="15"/>
      <c r="B50" s="16" t="s">
        <v>100</v>
      </c>
      <c r="C50" s="16"/>
      <c r="D50" s="17" t="s">
        <v>101</v>
      </c>
      <c r="E50" s="18">
        <v>75000</v>
      </c>
      <c r="F50" s="18">
        <v>75000</v>
      </c>
      <c r="G50" s="18"/>
      <c r="H50" s="18"/>
      <c r="I50" s="18"/>
      <c r="J50" s="18"/>
      <c r="K50" s="18"/>
      <c r="L50" s="18"/>
    </row>
    <row r="51" spans="1:12" s="8" customFormat="1" ht="12.75">
      <c r="A51" s="15" t="s">
        <v>102</v>
      </c>
      <c r="B51" s="16"/>
      <c r="C51" s="16"/>
      <c r="D51" s="19" t="s">
        <v>103</v>
      </c>
      <c r="E51" s="20">
        <f>E52</f>
        <v>1500</v>
      </c>
      <c r="F51" s="20">
        <f>F52</f>
        <v>1500</v>
      </c>
      <c r="G51" s="20"/>
      <c r="H51" s="20"/>
      <c r="I51" s="20"/>
      <c r="J51" s="20"/>
      <c r="K51" s="20"/>
      <c r="L51" s="20"/>
    </row>
    <row r="52" spans="1:12" s="8" customFormat="1" ht="12.75">
      <c r="A52" s="15"/>
      <c r="B52" s="16" t="s">
        <v>104</v>
      </c>
      <c r="C52" s="16"/>
      <c r="D52" s="17" t="s">
        <v>105</v>
      </c>
      <c r="E52" s="18">
        <v>1500</v>
      </c>
      <c r="F52" s="18">
        <v>1500</v>
      </c>
      <c r="G52" s="18"/>
      <c r="H52" s="18"/>
      <c r="I52" s="18"/>
      <c r="J52" s="18"/>
      <c r="K52" s="18"/>
      <c r="L52" s="18"/>
    </row>
    <row r="53" spans="1:12" s="8" customFormat="1" ht="12.75">
      <c r="A53" s="15" t="s">
        <v>106</v>
      </c>
      <c r="B53" s="16"/>
      <c r="C53" s="16"/>
      <c r="D53" s="19" t="s">
        <v>107</v>
      </c>
      <c r="E53" s="20">
        <f>E54+E55+E56</f>
        <v>1680000</v>
      </c>
      <c r="F53" s="20">
        <f>F54+F55+F56</f>
        <v>680000</v>
      </c>
      <c r="G53" s="20"/>
      <c r="H53" s="20"/>
      <c r="I53" s="20">
        <f>I54+I56</f>
        <v>5000</v>
      </c>
      <c r="J53" s="18"/>
      <c r="K53" s="20"/>
      <c r="L53" s="20">
        <f>L54</f>
        <v>1000000</v>
      </c>
    </row>
    <row r="54" spans="1:12" s="8" customFormat="1" ht="12.75">
      <c r="A54" s="15"/>
      <c r="B54" s="16" t="s">
        <v>108</v>
      </c>
      <c r="C54" s="16"/>
      <c r="D54" s="17" t="s">
        <v>109</v>
      </c>
      <c r="E54" s="18">
        <v>1000000</v>
      </c>
      <c r="F54" s="18"/>
      <c r="G54" s="18"/>
      <c r="H54" s="18"/>
      <c r="I54" s="18"/>
      <c r="K54" s="18"/>
      <c r="L54" s="18">
        <v>1000000</v>
      </c>
    </row>
    <row r="55" spans="1:12" s="8" customFormat="1" ht="51">
      <c r="A55" s="15"/>
      <c r="B55" s="16" t="s">
        <v>110</v>
      </c>
      <c r="C55" s="16"/>
      <c r="D55" s="17" t="s">
        <v>111</v>
      </c>
      <c r="E55" s="18">
        <v>665000</v>
      </c>
      <c r="F55" s="18">
        <v>665000</v>
      </c>
      <c r="G55" s="18"/>
      <c r="H55" s="18"/>
      <c r="I55" s="18"/>
      <c r="J55" s="18"/>
      <c r="K55" s="18"/>
      <c r="L55" s="18"/>
    </row>
    <row r="56" spans="1:12" s="8" customFormat="1" ht="12.75">
      <c r="A56" s="15"/>
      <c r="B56" s="16" t="s">
        <v>112</v>
      </c>
      <c r="C56" s="16"/>
      <c r="D56" s="17" t="s">
        <v>101</v>
      </c>
      <c r="E56" s="18">
        <v>15000</v>
      </c>
      <c r="F56" s="18">
        <v>15000</v>
      </c>
      <c r="G56" s="18"/>
      <c r="H56" s="18"/>
      <c r="I56" s="18">
        <v>5000</v>
      </c>
      <c r="J56" s="18"/>
      <c r="K56" s="18"/>
      <c r="L56" s="18"/>
    </row>
    <row r="57" spans="1:12" s="8" customFormat="1" ht="12.75">
      <c r="A57" s="15" t="s">
        <v>113</v>
      </c>
      <c r="B57" s="16"/>
      <c r="C57" s="16"/>
      <c r="D57" s="19" t="s">
        <v>114</v>
      </c>
      <c r="E57" s="20">
        <f>E58+E59+E60+E61</f>
        <v>3600974</v>
      </c>
      <c r="F57" s="20">
        <f>F58+F59+F60+F61</f>
        <v>3600974</v>
      </c>
      <c r="G57" s="20">
        <f>G59+G60+G61</f>
        <v>1086077</v>
      </c>
      <c r="H57" s="20">
        <f>H58+H59+H60+H61</f>
        <v>195475</v>
      </c>
      <c r="I57" s="20">
        <f>I58+I59+I60+I61</f>
        <v>799655</v>
      </c>
      <c r="J57" s="20"/>
      <c r="K57" s="20"/>
      <c r="L57" s="20"/>
    </row>
    <row r="58" spans="1:12" s="8" customFormat="1" ht="25.5">
      <c r="A58" s="15"/>
      <c r="B58" s="16" t="s">
        <v>115</v>
      </c>
      <c r="C58" s="16"/>
      <c r="D58" s="17" t="s">
        <v>116</v>
      </c>
      <c r="E58" s="18">
        <v>861060</v>
      </c>
      <c r="F58" s="18">
        <v>861060</v>
      </c>
      <c r="G58" s="18"/>
      <c r="H58" s="18"/>
      <c r="I58" s="18">
        <v>763260</v>
      </c>
      <c r="J58" s="20"/>
      <c r="K58" s="20"/>
      <c r="L58" s="21"/>
    </row>
    <row r="59" spans="1:12" s="8" customFormat="1" ht="12.75">
      <c r="A59" s="15"/>
      <c r="B59" s="16" t="s">
        <v>117</v>
      </c>
      <c r="C59" s="16"/>
      <c r="D59" s="17" t="s">
        <v>118</v>
      </c>
      <c r="E59" s="18">
        <v>1509740</v>
      </c>
      <c r="F59" s="18">
        <v>1509740</v>
      </c>
      <c r="G59" s="18">
        <v>896000</v>
      </c>
      <c r="H59" s="18">
        <v>157500</v>
      </c>
      <c r="I59" s="18"/>
      <c r="J59" s="18"/>
      <c r="K59" s="18"/>
      <c r="L59" s="18"/>
    </row>
    <row r="60" spans="1:12" s="8" customFormat="1" ht="12.75">
      <c r="A60" s="15"/>
      <c r="B60" s="16" t="s">
        <v>119</v>
      </c>
      <c r="C60" s="16"/>
      <c r="D60" s="17" t="s">
        <v>120</v>
      </c>
      <c r="E60" s="18">
        <v>925650</v>
      </c>
      <c r="F60" s="18">
        <v>925650</v>
      </c>
      <c r="G60" s="18">
        <v>13512</v>
      </c>
      <c r="H60" s="18">
        <v>2780</v>
      </c>
      <c r="I60" s="18">
        <v>36395</v>
      </c>
      <c r="J60" s="20"/>
      <c r="K60" s="20"/>
      <c r="L60" s="21"/>
    </row>
    <row r="61" spans="1:12" s="8" customFormat="1" ht="13.5" customHeight="1">
      <c r="A61" s="15"/>
      <c r="B61" s="16" t="s">
        <v>121</v>
      </c>
      <c r="C61" s="16"/>
      <c r="D61" s="17" t="s">
        <v>122</v>
      </c>
      <c r="E61" s="18">
        <v>304524</v>
      </c>
      <c r="F61" s="18">
        <v>304524</v>
      </c>
      <c r="G61" s="18">
        <v>176565</v>
      </c>
      <c r="H61" s="18">
        <v>35195</v>
      </c>
      <c r="I61" s="18"/>
      <c r="J61" s="18"/>
      <c r="K61" s="18"/>
      <c r="L61" s="18"/>
    </row>
    <row r="62" spans="1:12" s="8" customFormat="1" ht="25.5">
      <c r="A62" s="15" t="s">
        <v>123</v>
      </c>
      <c r="B62" s="16"/>
      <c r="C62" s="16"/>
      <c r="D62" s="19" t="s">
        <v>124</v>
      </c>
      <c r="E62" s="20">
        <f>E63+E64</f>
        <v>1477800</v>
      </c>
      <c r="F62" s="20">
        <f>F63+F64</f>
        <v>1477800</v>
      </c>
      <c r="G62" s="20">
        <f>G63+G64</f>
        <v>983475</v>
      </c>
      <c r="H62" s="20">
        <f>H63+H64</f>
        <v>177241</v>
      </c>
      <c r="I62" s="20"/>
      <c r="J62" s="20"/>
      <c r="K62" s="20"/>
      <c r="L62" s="20"/>
    </row>
    <row r="63" spans="1:12" s="8" customFormat="1" ht="25.5">
      <c r="A63" s="15"/>
      <c r="B63" s="16" t="s">
        <v>125</v>
      </c>
      <c r="C63" s="16"/>
      <c r="D63" s="17" t="s">
        <v>126</v>
      </c>
      <c r="E63" s="18">
        <v>77200</v>
      </c>
      <c r="F63" s="18">
        <v>77200</v>
      </c>
      <c r="G63" s="18">
        <v>33475</v>
      </c>
      <c r="H63" s="18">
        <v>8241</v>
      </c>
      <c r="I63" s="18"/>
      <c r="J63" s="18"/>
      <c r="K63" s="18"/>
      <c r="L63" s="18"/>
    </row>
    <row r="64" spans="1:12" s="8" customFormat="1" ht="12.75">
      <c r="A64" s="15"/>
      <c r="B64" s="16" t="s">
        <v>127</v>
      </c>
      <c r="C64" s="16"/>
      <c r="D64" s="17" t="s">
        <v>128</v>
      </c>
      <c r="E64" s="18">
        <v>1400600</v>
      </c>
      <c r="F64" s="18">
        <v>1400600</v>
      </c>
      <c r="G64" s="18">
        <v>950000</v>
      </c>
      <c r="H64" s="18">
        <v>169000</v>
      </c>
      <c r="I64" s="18"/>
      <c r="J64" s="18"/>
      <c r="K64" s="18"/>
      <c r="L64" s="18"/>
    </row>
    <row r="65" spans="1:12" s="8" customFormat="1" ht="25.5">
      <c r="A65" s="15" t="s">
        <v>129</v>
      </c>
      <c r="B65" s="16"/>
      <c r="C65" s="16"/>
      <c r="D65" s="19" t="s">
        <v>130</v>
      </c>
      <c r="E65" s="20">
        <f>E66+E67+E68+E69+E70+E71</f>
        <v>2868800</v>
      </c>
      <c r="F65" s="20">
        <f>F66+F67+F68+F69+F70+F71</f>
        <v>2268800</v>
      </c>
      <c r="G65" s="20">
        <f>G66+G67+G68+G69+G70+G71</f>
        <v>1539300</v>
      </c>
      <c r="H65" s="20">
        <f>H66+H67+H68+H69+H70+H71</f>
        <v>273990</v>
      </c>
      <c r="I65" s="20">
        <f>I66+I67+I68+I70+I71</f>
        <v>3000</v>
      </c>
      <c r="J65" s="20"/>
      <c r="K65" s="20"/>
      <c r="L65" s="20">
        <f>L69</f>
        <v>600000</v>
      </c>
    </row>
    <row r="66" spans="1:12" s="8" customFormat="1" ht="25.5">
      <c r="A66" s="15"/>
      <c r="B66" s="16" t="s">
        <v>131</v>
      </c>
      <c r="C66" s="16"/>
      <c r="D66" s="17" t="s">
        <v>132</v>
      </c>
      <c r="E66" s="18">
        <v>831850</v>
      </c>
      <c r="F66" s="18">
        <v>831850</v>
      </c>
      <c r="G66" s="18">
        <v>512500</v>
      </c>
      <c r="H66" s="18">
        <v>89600</v>
      </c>
      <c r="I66" s="18"/>
      <c r="J66" s="18"/>
      <c r="K66" s="18"/>
      <c r="L66" s="18"/>
    </row>
    <row r="67" spans="1:12" s="8" customFormat="1" ht="38.25">
      <c r="A67" s="15"/>
      <c r="B67" s="16" t="s">
        <v>133</v>
      </c>
      <c r="C67" s="16"/>
      <c r="D67" s="17" t="s">
        <v>134</v>
      </c>
      <c r="E67" s="18">
        <v>697000</v>
      </c>
      <c r="F67" s="18">
        <v>697000</v>
      </c>
      <c r="G67" s="18">
        <v>547500</v>
      </c>
      <c r="H67" s="18">
        <v>98000</v>
      </c>
      <c r="I67" s="18"/>
      <c r="J67" s="18"/>
      <c r="K67" s="18"/>
      <c r="L67" s="18"/>
    </row>
    <row r="68" spans="1:12" s="8" customFormat="1" ht="25.5">
      <c r="A68" s="15"/>
      <c r="B68" s="16" t="s">
        <v>135</v>
      </c>
      <c r="C68" s="16"/>
      <c r="D68" s="17" t="s">
        <v>136</v>
      </c>
      <c r="E68" s="18">
        <v>329950</v>
      </c>
      <c r="F68" s="18">
        <v>329950</v>
      </c>
      <c r="G68" s="18">
        <v>252600</v>
      </c>
      <c r="H68" s="18">
        <v>44390</v>
      </c>
      <c r="I68" s="18"/>
      <c r="J68" s="18"/>
      <c r="K68" s="18"/>
      <c r="L68" s="18"/>
    </row>
    <row r="69" spans="1:12" s="8" customFormat="1" ht="12.75">
      <c r="A69" s="15"/>
      <c r="B69" s="16" t="s">
        <v>137</v>
      </c>
      <c r="C69" s="16"/>
      <c r="D69" s="17" t="s">
        <v>138</v>
      </c>
      <c r="E69" s="18">
        <v>994000</v>
      </c>
      <c r="F69" s="18">
        <v>394000</v>
      </c>
      <c r="G69" s="18">
        <v>226700</v>
      </c>
      <c r="H69" s="18">
        <v>42000</v>
      </c>
      <c r="I69" s="18"/>
      <c r="J69" s="18"/>
      <c r="K69" s="18"/>
      <c r="L69" s="18">
        <v>600000</v>
      </c>
    </row>
    <row r="70" spans="1:12" s="8" customFormat="1" ht="51">
      <c r="A70" s="15"/>
      <c r="B70" s="16" t="s">
        <v>139</v>
      </c>
      <c r="C70" s="16"/>
      <c r="D70" s="17" t="s">
        <v>140</v>
      </c>
      <c r="E70" s="18">
        <v>3000</v>
      </c>
      <c r="F70" s="18">
        <v>3000</v>
      </c>
      <c r="G70" s="18"/>
      <c r="H70" s="18"/>
      <c r="I70" s="18">
        <v>3000</v>
      </c>
      <c r="J70" s="18"/>
      <c r="K70" s="18"/>
      <c r="L70" s="18"/>
    </row>
    <row r="71" spans="1:12" s="8" customFormat="1" ht="25.5">
      <c r="A71" s="15"/>
      <c r="B71" s="16" t="s">
        <v>141</v>
      </c>
      <c r="C71" s="16"/>
      <c r="D71" s="17" t="s">
        <v>142</v>
      </c>
      <c r="E71" s="18">
        <v>13000</v>
      </c>
      <c r="F71" s="18">
        <v>13000</v>
      </c>
      <c r="G71" s="18"/>
      <c r="H71" s="18"/>
      <c r="I71" s="18"/>
      <c r="J71" s="18"/>
      <c r="K71" s="18"/>
      <c r="L71" s="18"/>
    </row>
    <row r="72" spans="1:12" s="8" customFormat="1" ht="25.5">
      <c r="A72" s="22" t="s">
        <v>143</v>
      </c>
      <c r="B72" s="23"/>
      <c r="C72" s="23"/>
      <c r="D72" s="24" t="s">
        <v>144</v>
      </c>
      <c r="E72" s="25">
        <f>E73</f>
        <v>3000</v>
      </c>
      <c r="F72" s="25">
        <f>F73</f>
        <v>3000</v>
      </c>
      <c r="G72" s="25"/>
      <c r="H72" s="25"/>
      <c r="I72" s="25">
        <f>I73</f>
        <v>3000</v>
      </c>
      <c r="J72" s="25"/>
      <c r="K72" s="25"/>
      <c r="L72" s="25"/>
    </row>
    <row r="73" spans="1:12" s="8" customFormat="1" ht="12.75">
      <c r="A73" s="22"/>
      <c r="B73" s="23" t="s">
        <v>145</v>
      </c>
      <c r="C73" s="23"/>
      <c r="D73" s="26" t="s">
        <v>101</v>
      </c>
      <c r="E73" s="27">
        <v>3000</v>
      </c>
      <c r="F73" s="27">
        <v>3000</v>
      </c>
      <c r="G73" s="27"/>
      <c r="H73" s="27"/>
      <c r="I73" s="27">
        <v>3000</v>
      </c>
      <c r="J73" s="27"/>
      <c r="K73" s="27"/>
      <c r="L73" s="27"/>
    </row>
    <row r="74" spans="1:12" s="8" customFormat="1" ht="12.75">
      <c r="A74" s="22" t="s">
        <v>146</v>
      </c>
      <c r="B74" s="23"/>
      <c r="C74" s="23"/>
      <c r="D74" s="24" t="s">
        <v>147</v>
      </c>
      <c r="E74" s="25">
        <f>E75+E76</f>
        <v>974000</v>
      </c>
      <c r="F74" s="25">
        <f>F75+F76</f>
        <v>974000</v>
      </c>
      <c r="G74" s="25">
        <f>G75</f>
        <v>437600</v>
      </c>
      <c r="H74" s="25">
        <f>H75</f>
        <v>91600</v>
      </c>
      <c r="I74" s="25">
        <f>I76</f>
        <v>60000</v>
      </c>
      <c r="J74" s="25"/>
      <c r="K74" s="25"/>
      <c r="L74" s="25"/>
    </row>
    <row r="75" spans="1:12" s="8" customFormat="1" ht="12.75">
      <c r="A75" s="22"/>
      <c r="B75" s="23" t="s">
        <v>148</v>
      </c>
      <c r="C75" s="23"/>
      <c r="D75" s="26" t="s">
        <v>149</v>
      </c>
      <c r="E75" s="27">
        <v>914000</v>
      </c>
      <c r="F75" s="27">
        <v>914000</v>
      </c>
      <c r="G75" s="27">
        <v>437600</v>
      </c>
      <c r="H75" s="27">
        <v>91600</v>
      </c>
      <c r="I75" s="27"/>
      <c r="J75" s="27"/>
      <c r="K75" s="27"/>
      <c r="L75" s="27"/>
    </row>
    <row r="76" spans="1:12" s="8" customFormat="1" ht="25.5">
      <c r="A76" s="22"/>
      <c r="B76" s="23" t="s">
        <v>150</v>
      </c>
      <c r="C76" s="23"/>
      <c r="D76" s="26" t="s">
        <v>151</v>
      </c>
      <c r="E76" s="27">
        <v>60000</v>
      </c>
      <c r="F76" s="27">
        <v>60000</v>
      </c>
      <c r="G76" s="27"/>
      <c r="H76" s="27"/>
      <c r="I76" s="27">
        <v>60000</v>
      </c>
      <c r="J76" s="27"/>
      <c r="K76" s="27"/>
      <c r="L76" s="27"/>
    </row>
    <row r="77" spans="1:12" s="32" customFormat="1" ht="24.75" customHeight="1">
      <c r="A77" s="28" t="s">
        <v>152</v>
      </c>
      <c r="B77" s="29"/>
      <c r="C77" s="29"/>
      <c r="D77" s="30"/>
      <c r="E77" s="31">
        <f>E8+E10+E13+E15+E17+E19+E24+E30+E35+E38+E40+E51+E53+E57+E62+E65+E72+E74</f>
        <v>39869611</v>
      </c>
      <c r="F77" s="31">
        <f>F8+F10+F13+F15+F17+F19+F24+F30+F35+F38+F40+F51+F53+F57+F62+F65+F72+F74</f>
        <v>32289611</v>
      </c>
      <c r="G77" s="31">
        <f>G13+G19+G24+G30+G40+G57+G62+G65+G74</f>
        <v>17599458</v>
      </c>
      <c r="H77" s="31">
        <f>H13+H19+H24+H30+H40+H57+H62+H65+H74</f>
        <v>2853738</v>
      </c>
      <c r="I77" s="31">
        <f>I19+I24+I30+I40+I53+I57+I65+I72+I74</f>
        <v>1255669</v>
      </c>
      <c r="J77" s="31">
        <f>J35</f>
        <v>386100</v>
      </c>
      <c r="K77" s="31">
        <f>K35</f>
        <v>519100</v>
      </c>
      <c r="L77" s="31">
        <f>L13+L19+L24+L30+L40+L53+L65</f>
        <v>7580000</v>
      </c>
    </row>
    <row r="78" ht="12.75">
      <c r="E78" s="33"/>
    </row>
    <row r="79" spans="1:5" ht="12.75">
      <c r="A79" s="34" t="s">
        <v>153</v>
      </c>
      <c r="E79" s="33"/>
    </row>
    <row r="80" ht="12.75">
      <c r="E80" s="33"/>
    </row>
    <row r="81" ht="12.75">
      <c r="E81" s="33"/>
    </row>
    <row r="82" ht="12.75">
      <c r="E82" s="33"/>
    </row>
    <row r="83" ht="12.75">
      <c r="E83" s="33"/>
    </row>
    <row r="84" ht="12.75">
      <c r="E84" s="33"/>
    </row>
  </sheetData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77:D77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 2
do uchwały nr 93/XIII/07 Rady Powiatu 
z dnia 20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Malanowska</dc:creator>
  <cp:keywords/>
  <dc:description/>
  <cp:lastModifiedBy>Agnieszka Malanowska</cp:lastModifiedBy>
  <dcterms:created xsi:type="dcterms:W3CDTF">2008-07-29T05:55:03Z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